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89a39ecea34a78/Grand Prix/"/>
    </mc:Choice>
  </mc:AlternateContent>
  <xr:revisionPtr revIDLastSave="465" documentId="8_{7281D317-466E-48EB-8E45-B2057220EE92}" xr6:coauthVersionLast="36" xr6:coauthVersionMax="45" xr10:uidLastSave="{D3608280-7A16-4EF1-B480-44C945BAD8BE}"/>
  <bookViews>
    <workbookView xWindow="480" yWindow="120" windowWidth="17235" windowHeight="7485" xr2:uid="{00000000-000D-0000-FFFF-FFFF00000000}"/>
  </bookViews>
  <sheets>
    <sheet name="Toelichting" sheetId="38" r:id="rId1"/>
    <sheet name="Deelnemers" sheetId="1" r:id="rId2"/>
    <sheet name="Groep A" sheetId="4" r:id="rId3"/>
    <sheet name="Groep B" sheetId="48" r:id="rId4"/>
    <sheet name="Groep C" sheetId="29" r:id="rId5"/>
    <sheet name="Groep D" sheetId="39" r:id="rId6"/>
    <sheet name="Groep E" sheetId="40" r:id="rId7"/>
    <sheet name="Groep F" sheetId="41" r:id="rId8"/>
    <sheet name="Groep G" sheetId="42" r:id="rId9"/>
    <sheet name="Groep H" sheetId="43" r:id="rId10"/>
    <sheet name="Groep I" sheetId="44" r:id="rId11"/>
    <sheet name="Groep J" sheetId="46" r:id="rId12"/>
    <sheet name="Groep K" sheetId="47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48" l="1"/>
  <c r="D4" i="48"/>
  <c r="C5" i="48"/>
  <c r="D50" i="48" s="1"/>
  <c r="D5" i="48"/>
  <c r="C6" i="48"/>
  <c r="D6" i="48"/>
  <c r="C7" i="48"/>
  <c r="D7" i="48"/>
  <c r="C8" i="48"/>
  <c r="D8" i="48"/>
  <c r="C9" i="48"/>
  <c r="D14" i="48" s="1"/>
  <c r="D9" i="48"/>
  <c r="C10" i="48"/>
  <c r="D10" i="48"/>
  <c r="D3" i="48"/>
  <c r="C3" i="48"/>
  <c r="J52" i="48"/>
  <c r="J51" i="48"/>
  <c r="D51" i="48"/>
  <c r="J50" i="48"/>
  <c r="J49" i="48"/>
  <c r="B48" i="48"/>
  <c r="J47" i="48"/>
  <c r="J46" i="48"/>
  <c r="J45" i="48"/>
  <c r="C45" i="48"/>
  <c r="J44" i="48"/>
  <c r="J43" i="48"/>
  <c r="D43" i="48"/>
  <c r="B42" i="48"/>
  <c r="J40" i="48"/>
  <c r="J39" i="48"/>
  <c r="J38" i="48"/>
  <c r="D38" i="48"/>
  <c r="J37" i="48"/>
  <c r="B36" i="48"/>
  <c r="J35" i="48"/>
  <c r="J34" i="48"/>
  <c r="C34" i="48"/>
  <c r="J33" i="48"/>
  <c r="J32" i="48"/>
  <c r="J31" i="48"/>
  <c r="D31" i="48"/>
  <c r="C31" i="48"/>
  <c r="B30" i="48"/>
  <c r="J28" i="48"/>
  <c r="D28" i="48"/>
  <c r="J27" i="48"/>
  <c r="J26" i="48"/>
  <c r="J25" i="48"/>
  <c r="D25" i="48"/>
  <c r="B24" i="48"/>
  <c r="J22" i="48"/>
  <c r="D22" i="48"/>
  <c r="J21" i="48"/>
  <c r="D21" i="48"/>
  <c r="C21" i="48"/>
  <c r="J20" i="48"/>
  <c r="C20" i="48"/>
  <c r="J19" i="48"/>
  <c r="B18" i="48"/>
  <c r="J16" i="48"/>
  <c r="J15" i="48"/>
  <c r="D15" i="48"/>
  <c r="J14" i="48"/>
  <c r="C14" i="48"/>
  <c r="J13" i="48"/>
  <c r="B12" i="48"/>
  <c r="K10" i="48"/>
  <c r="J10" i="48"/>
  <c r="I10" i="48"/>
  <c r="H10" i="48"/>
  <c r="G10" i="48"/>
  <c r="F10" i="48"/>
  <c r="M10" i="48" s="1"/>
  <c r="E10" i="48"/>
  <c r="C43" i="48"/>
  <c r="L9" i="48"/>
  <c r="J9" i="48"/>
  <c r="I9" i="48"/>
  <c r="H9" i="48"/>
  <c r="G9" i="48"/>
  <c r="F9" i="48"/>
  <c r="E9" i="48"/>
  <c r="M9" i="48" s="1"/>
  <c r="C32" i="48"/>
  <c r="L8" i="48"/>
  <c r="K8" i="48"/>
  <c r="I8" i="48"/>
  <c r="H8" i="48"/>
  <c r="M8" i="48" s="1"/>
  <c r="G8" i="48"/>
  <c r="F8" i="48"/>
  <c r="E8" i="48"/>
  <c r="N8" i="48" s="1"/>
  <c r="C51" i="48"/>
  <c r="L7" i="48"/>
  <c r="K7" i="48"/>
  <c r="J7" i="48"/>
  <c r="H7" i="48"/>
  <c r="G7" i="48"/>
  <c r="M7" i="48" s="1"/>
  <c r="F7" i="48"/>
  <c r="E7" i="48"/>
  <c r="D19" i="48"/>
  <c r="L6" i="48"/>
  <c r="K6" i="48"/>
  <c r="J6" i="48"/>
  <c r="I6" i="48"/>
  <c r="G6" i="48"/>
  <c r="F6" i="48"/>
  <c r="M6" i="48" s="1"/>
  <c r="E6" i="48"/>
  <c r="D33" i="48"/>
  <c r="L5" i="48"/>
  <c r="K5" i="48"/>
  <c r="J5" i="48"/>
  <c r="I5" i="48"/>
  <c r="H5" i="48"/>
  <c r="F5" i="48"/>
  <c r="E5" i="48"/>
  <c r="M5" i="48" s="1"/>
  <c r="C15" i="48"/>
  <c r="L4" i="48"/>
  <c r="K4" i="48"/>
  <c r="J4" i="48"/>
  <c r="I4" i="48"/>
  <c r="M4" i="48" s="1"/>
  <c r="H4" i="48"/>
  <c r="G4" i="48"/>
  <c r="E4" i="48"/>
  <c r="N4" i="48" s="1"/>
  <c r="C25" i="48"/>
  <c r="L3" i="48"/>
  <c r="K3" i="48"/>
  <c r="J3" i="48"/>
  <c r="I3" i="48"/>
  <c r="H3" i="48"/>
  <c r="M3" i="48" s="1"/>
  <c r="G3" i="48"/>
  <c r="F3" i="48"/>
  <c r="D52" i="48"/>
  <c r="D40" i="48" l="1"/>
  <c r="C46" i="48"/>
  <c r="N6" i="48"/>
  <c r="N10" i="48"/>
  <c r="N3" i="48"/>
  <c r="N7" i="48"/>
  <c r="N5" i="48"/>
  <c r="N9" i="48"/>
  <c r="C28" i="48"/>
  <c r="D32" i="48"/>
  <c r="C39" i="48"/>
  <c r="C50" i="48"/>
  <c r="C13" i="48"/>
  <c r="C27" i="48"/>
  <c r="C38" i="48"/>
  <c r="D39" i="48"/>
  <c r="D46" i="48"/>
  <c r="C49" i="48"/>
  <c r="D13" i="48"/>
  <c r="C16" i="48"/>
  <c r="C19" i="48"/>
  <c r="D20" i="48"/>
  <c r="C26" i="48"/>
  <c r="D27" i="48"/>
  <c r="C33" i="48"/>
  <c r="D34" i="48"/>
  <c r="C37" i="48"/>
  <c r="C44" i="48"/>
  <c r="D45" i="48"/>
  <c r="D49" i="48"/>
  <c r="C52" i="48"/>
  <c r="D16" i="48"/>
  <c r="C22" i="48"/>
  <c r="D26" i="48"/>
  <c r="D37" i="48"/>
  <c r="C40" i="48"/>
  <c r="D44" i="48"/>
  <c r="C4" i="47"/>
  <c r="D4" i="47"/>
  <c r="C5" i="47"/>
  <c r="C46" i="47" s="1"/>
  <c r="D5" i="47"/>
  <c r="C6" i="47"/>
  <c r="D6" i="47"/>
  <c r="C7" i="47"/>
  <c r="D45" i="47" s="1"/>
  <c r="D7" i="47"/>
  <c r="C8" i="47"/>
  <c r="D8" i="47"/>
  <c r="C9" i="47"/>
  <c r="D43" i="47" s="1"/>
  <c r="D9" i="47"/>
  <c r="C10" i="47"/>
  <c r="D10" i="47"/>
  <c r="D3" i="47"/>
  <c r="C3" i="47"/>
  <c r="C44" i="47" s="1"/>
  <c r="J52" i="47"/>
  <c r="J51" i="47"/>
  <c r="J50" i="47"/>
  <c r="D50" i="47"/>
  <c r="J49" i="47"/>
  <c r="B48" i="47"/>
  <c r="J47" i="47"/>
  <c r="J46" i="47"/>
  <c r="J45" i="47"/>
  <c r="C45" i="47"/>
  <c r="J44" i="47"/>
  <c r="J43" i="47"/>
  <c r="B42" i="47"/>
  <c r="J40" i="47"/>
  <c r="J39" i="47"/>
  <c r="D39" i="47"/>
  <c r="J38" i="47"/>
  <c r="D38" i="47"/>
  <c r="J37" i="47"/>
  <c r="B36" i="47"/>
  <c r="J35" i="47"/>
  <c r="J34" i="47"/>
  <c r="C34" i="47"/>
  <c r="J33" i="47"/>
  <c r="C33" i="47"/>
  <c r="J32" i="47"/>
  <c r="J31" i="47"/>
  <c r="D31" i="47"/>
  <c r="B30" i="47"/>
  <c r="J28" i="47"/>
  <c r="D28" i="47"/>
  <c r="J27" i="47"/>
  <c r="J26" i="47"/>
  <c r="J25" i="47"/>
  <c r="B24" i="47"/>
  <c r="J22" i="47"/>
  <c r="J21" i="47"/>
  <c r="D21" i="47"/>
  <c r="J20" i="47"/>
  <c r="C20" i="47"/>
  <c r="J19" i="47"/>
  <c r="B18" i="47"/>
  <c r="J16" i="47"/>
  <c r="J15" i="47"/>
  <c r="J14" i="47"/>
  <c r="D14" i="47"/>
  <c r="J13" i="47"/>
  <c r="C13" i="47"/>
  <c r="B12" i="47"/>
  <c r="K10" i="47"/>
  <c r="J10" i="47"/>
  <c r="I10" i="47"/>
  <c r="H10" i="47"/>
  <c r="G10" i="47"/>
  <c r="M10" i="47" s="1"/>
  <c r="F10" i="47"/>
  <c r="E10" i="47"/>
  <c r="C31" i="47"/>
  <c r="L9" i="47"/>
  <c r="J9" i="47"/>
  <c r="I9" i="47"/>
  <c r="H9" i="47"/>
  <c r="G9" i="47"/>
  <c r="F9" i="47"/>
  <c r="E9" i="47"/>
  <c r="L8" i="47"/>
  <c r="K8" i="47"/>
  <c r="I8" i="47"/>
  <c r="H8" i="47"/>
  <c r="G8" i="47"/>
  <c r="F8" i="47"/>
  <c r="E8" i="47"/>
  <c r="M8" i="47" s="1"/>
  <c r="D15" i="47"/>
  <c r="L7" i="47"/>
  <c r="K7" i="47"/>
  <c r="J7" i="47"/>
  <c r="H7" i="47"/>
  <c r="M7" i="47" s="1"/>
  <c r="G7" i="47"/>
  <c r="F7" i="47"/>
  <c r="E7" i="47"/>
  <c r="L6" i="47"/>
  <c r="K6" i="47"/>
  <c r="J6" i="47"/>
  <c r="I6" i="47"/>
  <c r="G6" i="47"/>
  <c r="M6" i="47" s="1"/>
  <c r="F6" i="47"/>
  <c r="E6" i="47"/>
  <c r="D20" i="47"/>
  <c r="L5" i="47"/>
  <c r="K5" i="47"/>
  <c r="J5" i="47"/>
  <c r="I5" i="47"/>
  <c r="H5" i="47"/>
  <c r="F5" i="47"/>
  <c r="E5" i="47"/>
  <c r="L4" i="47"/>
  <c r="K4" i="47"/>
  <c r="J4" i="47"/>
  <c r="I4" i="47"/>
  <c r="H4" i="47"/>
  <c r="G4" i="47"/>
  <c r="E4" i="47"/>
  <c r="M4" i="47" s="1"/>
  <c r="D51" i="47"/>
  <c r="L3" i="47"/>
  <c r="K3" i="47"/>
  <c r="J3" i="47"/>
  <c r="I3" i="47"/>
  <c r="M3" i="47" s="1"/>
  <c r="H3" i="47"/>
  <c r="G3" i="47"/>
  <c r="F3" i="47"/>
  <c r="D52" i="47"/>
  <c r="J52" i="46"/>
  <c r="D52" i="46"/>
  <c r="J51" i="46"/>
  <c r="J50" i="46"/>
  <c r="J49" i="46"/>
  <c r="D49" i="46"/>
  <c r="B48" i="46"/>
  <c r="J47" i="46"/>
  <c r="J46" i="46"/>
  <c r="J45" i="46"/>
  <c r="D45" i="46"/>
  <c r="J44" i="46"/>
  <c r="C44" i="46"/>
  <c r="J43" i="46"/>
  <c r="C43" i="46"/>
  <c r="B42" i="46"/>
  <c r="J40" i="46"/>
  <c r="J39" i="46"/>
  <c r="J38" i="46"/>
  <c r="D38" i="46"/>
  <c r="J37" i="46"/>
  <c r="D37" i="46"/>
  <c r="B36" i="46"/>
  <c r="J35" i="46"/>
  <c r="J34" i="46"/>
  <c r="J33" i="46"/>
  <c r="D33" i="46"/>
  <c r="C33" i="46"/>
  <c r="J32" i="46"/>
  <c r="J31" i="46"/>
  <c r="B30" i="46"/>
  <c r="J28" i="46"/>
  <c r="J27" i="46"/>
  <c r="J26" i="46"/>
  <c r="D26" i="46"/>
  <c r="J25" i="46"/>
  <c r="B24" i="46"/>
  <c r="J22" i="46"/>
  <c r="C22" i="46"/>
  <c r="J21" i="46"/>
  <c r="J20" i="46"/>
  <c r="D20" i="46"/>
  <c r="J19" i="46"/>
  <c r="D19" i="46"/>
  <c r="C19" i="46"/>
  <c r="B18" i="46"/>
  <c r="J16" i="46"/>
  <c r="D16" i="46"/>
  <c r="C16" i="46"/>
  <c r="J15" i="46"/>
  <c r="J14" i="46"/>
  <c r="J13" i="46"/>
  <c r="D13" i="46"/>
  <c r="B12" i="46"/>
  <c r="K10" i="46"/>
  <c r="J10" i="46"/>
  <c r="I10" i="46"/>
  <c r="H10" i="46"/>
  <c r="M10" i="46" s="1"/>
  <c r="G10" i="46"/>
  <c r="F10" i="46"/>
  <c r="E10" i="46"/>
  <c r="D10" i="46"/>
  <c r="C10" i="46"/>
  <c r="C31" i="46" s="1"/>
  <c r="L9" i="46"/>
  <c r="J9" i="46"/>
  <c r="I9" i="46"/>
  <c r="H9" i="46"/>
  <c r="G9" i="46"/>
  <c r="M9" i="46" s="1"/>
  <c r="F9" i="46"/>
  <c r="E9" i="46"/>
  <c r="D9" i="46"/>
  <c r="C9" i="46"/>
  <c r="D43" i="46" s="1"/>
  <c r="L8" i="46"/>
  <c r="K8" i="46"/>
  <c r="I8" i="46"/>
  <c r="H8" i="46"/>
  <c r="G8" i="46"/>
  <c r="F8" i="46"/>
  <c r="M8" i="46" s="1"/>
  <c r="E8" i="46"/>
  <c r="D8" i="46"/>
  <c r="C8" i="46"/>
  <c r="D15" i="46" s="1"/>
  <c r="L7" i="46"/>
  <c r="K7" i="46"/>
  <c r="J7" i="46"/>
  <c r="H7" i="46"/>
  <c r="G7" i="46"/>
  <c r="F7" i="46"/>
  <c r="E7" i="46"/>
  <c r="M7" i="46" s="1"/>
  <c r="D7" i="46"/>
  <c r="C7" i="46"/>
  <c r="C50" i="46" s="1"/>
  <c r="L6" i="46"/>
  <c r="K6" i="46"/>
  <c r="J6" i="46"/>
  <c r="I6" i="46"/>
  <c r="M6" i="46" s="1"/>
  <c r="G6" i="46"/>
  <c r="F6" i="46"/>
  <c r="E6" i="46"/>
  <c r="D6" i="46"/>
  <c r="C6" i="46"/>
  <c r="C49" i="46" s="1"/>
  <c r="L5" i="46"/>
  <c r="K5" i="46"/>
  <c r="J5" i="46"/>
  <c r="I5" i="46"/>
  <c r="H5" i="46"/>
  <c r="M5" i="46" s="1"/>
  <c r="F5" i="46"/>
  <c r="E5" i="46"/>
  <c r="D5" i="46"/>
  <c r="C5" i="46"/>
  <c r="C46" i="46" s="1"/>
  <c r="L4" i="46"/>
  <c r="K4" i="46"/>
  <c r="J4" i="46"/>
  <c r="I4" i="46"/>
  <c r="H4" i="46"/>
  <c r="G4" i="46"/>
  <c r="M4" i="46" s="1"/>
  <c r="E4" i="46"/>
  <c r="D4" i="46"/>
  <c r="C4" i="46"/>
  <c r="D51" i="46" s="1"/>
  <c r="L3" i="46"/>
  <c r="K3" i="46"/>
  <c r="J3" i="46"/>
  <c r="I3" i="46"/>
  <c r="H3" i="46"/>
  <c r="G3" i="46"/>
  <c r="F3" i="46"/>
  <c r="M3" i="46" s="1"/>
  <c r="D3" i="46"/>
  <c r="C3" i="46"/>
  <c r="D39" i="46" s="1"/>
  <c r="C4" i="44"/>
  <c r="D4" i="44"/>
  <c r="C5" i="44"/>
  <c r="C15" i="44" s="1"/>
  <c r="D5" i="44"/>
  <c r="C6" i="44"/>
  <c r="D6" i="44"/>
  <c r="C7" i="44"/>
  <c r="D19" i="44" s="1"/>
  <c r="D7" i="44"/>
  <c r="C8" i="44"/>
  <c r="D8" i="44"/>
  <c r="C9" i="44"/>
  <c r="C21" i="44" s="1"/>
  <c r="D9" i="44"/>
  <c r="C10" i="44"/>
  <c r="D10" i="44"/>
  <c r="D3" i="44"/>
  <c r="C3" i="44"/>
  <c r="D52" i="44" s="1"/>
  <c r="C4" i="43"/>
  <c r="D51" i="43" s="1"/>
  <c r="D4" i="43"/>
  <c r="C5" i="43"/>
  <c r="D21" i="43" s="1"/>
  <c r="D5" i="43"/>
  <c r="C6" i="43"/>
  <c r="D6" i="43"/>
  <c r="C7" i="43"/>
  <c r="D7" i="43"/>
  <c r="C8" i="43"/>
  <c r="D15" i="43" s="1"/>
  <c r="D8" i="43"/>
  <c r="C9" i="43"/>
  <c r="D43" i="43" s="1"/>
  <c r="D9" i="43"/>
  <c r="C10" i="43"/>
  <c r="C31" i="43" s="1"/>
  <c r="D10" i="43"/>
  <c r="D3" i="43"/>
  <c r="C3" i="43"/>
  <c r="D52" i="43" s="1"/>
  <c r="C4" i="42"/>
  <c r="D38" i="42" s="1"/>
  <c r="D4" i="42"/>
  <c r="C5" i="42"/>
  <c r="D5" i="42"/>
  <c r="C6" i="42"/>
  <c r="D33" i="42" s="1"/>
  <c r="D6" i="42"/>
  <c r="C7" i="42"/>
  <c r="D7" i="42"/>
  <c r="C8" i="42"/>
  <c r="D8" i="42"/>
  <c r="C9" i="42"/>
  <c r="D9" i="42"/>
  <c r="C10" i="42"/>
  <c r="D49" i="42" s="1"/>
  <c r="D10" i="42"/>
  <c r="C3" i="42"/>
  <c r="C44" i="42" s="1"/>
  <c r="C4" i="41"/>
  <c r="D38" i="41" s="1"/>
  <c r="D4" i="41"/>
  <c r="C5" i="41"/>
  <c r="D21" i="41" s="1"/>
  <c r="D5" i="41"/>
  <c r="C6" i="41"/>
  <c r="D33" i="41" s="1"/>
  <c r="D6" i="41"/>
  <c r="C7" i="41"/>
  <c r="D45" i="41" s="1"/>
  <c r="D7" i="41"/>
  <c r="C8" i="41"/>
  <c r="D15" i="41" s="1"/>
  <c r="D8" i="41"/>
  <c r="C9" i="41"/>
  <c r="D43" i="41" s="1"/>
  <c r="D9" i="41"/>
  <c r="C10" i="41"/>
  <c r="C31" i="41" s="1"/>
  <c r="D10" i="41"/>
  <c r="D3" i="41"/>
  <c r="C3" i="41"/>
  <c r="D26" i="41" s="1"/>
  <c r="C4" i="40"/>
  <c r="D38" i="40" s="1"/>
  <c r="D4" i="40"/>
  <c r="C5" i="40"/>
  <c r="D21" i="40" s="1"/>
  <c r="D5" i="40"/>
  <c r="C6" i="40"/>
  <c r="D33" i="40" s="1"/>
  <c r="D6" i="40"/>
  <c r="C7" i="40"/>
  <c r="D45" i="40" s="1"/>
  <c r="D7" i="40"/>
  <c r="C8" i="40"/>
  <c r="D15" i="40" s="1"/>
  <c r="D8" i="40"/>
  <c r="C9" i="40"/>
  <c r="D43" i="40" s="1"/>
  <c r="D9" i="40"/>
  <c r="C10" i="40"/>
  <c r="C31" i="40" s="1"/>
  <c r="D10" i="40"/>
  <c r="D3" i="40"/>
  <c r="C3" i="40"/>
  <c r="D26" i="40" s="1"/>
  <c r="C4" i="39"/>
  <c r="D38" i="39" s="1"/>
  <c r="D4" i="39"/>
  <c r="C5" i="39"/>
  <c r="C46" i="39" s="1"/>
  <c r="D5" i="39"/>
  <c r="C6" i="39"/>
  <c r="D33" i="39" s="1"/>
  <c r="D6" i="39"/>
  <c r="C7" i="39"/>
  <c r="D45" i="39" s="1"/>
  <c r="D7" i="39"/>
  <c r="C8" i="39"/>
  <c r="D15" i="39" s="1"/>
  <c r="D8" i="39"/>
  <c r="C9" i="39"/>
  <c r="D43" i="39" s="1"/>
  <c r="D9" i="39"/>
  <c r="C10" i="39"/>
  <c r="C19" i="39" s="1"/>
  <c r="D10" i="39"/>
  <c r="D3" i="39"/>
  <c r="C3" i="39"/>
  <c r="D52" i="39" s="1"/>
  <c r="C4" i="29"/>
  <c r="D4" i="29"/>
  <c r="C5" i="29"/>
  <c r="D5" i="29"/>
  <c r="C6" i="29"/>
  <c r="D6" i="29"/>
  <c r="C7" i="29"/>
  <c r="D7" i="29"/>
  <c r="C8" i="29"/>
  <c r="D8" i="29"/>
  <c r="C9" i="29"/>
  <c r="D9" i="29"/>
  <c r="C10" i="29"/>
  <c r="D10" i="29"/>
  <c r="D3" i="29"/>
  <c r="C3" i="29"/>
  <c r="J52" i="44"/>
  <c r="J51" i="44"/>
  <c r="D51" i="44"/>
  <c r="J50" i="44"/>
  <c r="J49" i="44"/>
  <c r="B48" i="44"/>
  <c r="J47" i="44"/>
  <c r="J46" i="44"/>
  <c r="C46" i="44"/>
  <c r="J45" i="44"/>
  <c r="C45" i="44"/>
  <c r="J44" i="44"/>
  <c r="J43" i="44"/>
  <c r="D43" i="44"/>
  <c r="B42" i="44"/>
  <c r="J40" i="44"/>
  <c r="D40" i="44"/>
  <c r="J39" i="44"/>
  <c r="J38" i="44"/>
  <c r="D38" i="44"/>
  <c r="J37" i="44"/>
  <c r="B36" i="44"/>
  <c r="J35" i="44"/>
  <c r="J34" i="44"/>
  <c r="C34" i="44"/>
  <c r="J33" i="44"/>
  <c r="J32" i="44"/>
  <c r="J31" i="44"/>
  <c r="D31" i="44"/>
  <c r="C31" i="44"/>
  <c r="B30" i="44"/>
  <c r="J28" i="44"/>
  <c r="D28" i="44"/>
  <c r="J27" i="44"/>
  <c r="J26" i="44"/>
  <c r="J25" i="44"/>
  <c r="D25" i="44"/>
  <c r="B24" i="44"/>
  <c r="J22" i="44"/>
  <c r="D22" i="44"/>
  <c r="J21" i="44"/>
  <c r="D21" i="44"/>
  <c r="J20" i="44"/>
  <c r="C20" i="44"/>
  <c r="J19" i="44"/>
  <c r="B18" i="44"/>
  <c r="J16" i="44"/>
  <c r="J15" i="44"/>
  <c r="D15" i="44"/>
  <c r="J14" i="44"/>
  <c r="C14" i="44"/>
  <c r="J13" i="44"/>
  <c r="B12" i="44"/>
  <c r="K10" i="44"/>
  <c r="J10" i="44"/>
  <c r="I10" i="44"/>
  <c r="H10" i="44"/>
  <c r="G10" i="44"/>
  <c r="F10" i="44"/>
  <c r="M10" i="44" s="1"/>
  <c r="E10" i="44"/>
  <c r="C43" i="44"/>
  <c r="L9" i="44"/>
  <c r="J9" i="44"/>
  <c r="I9" i="44"/>
  <c r="H9" i="44"/>
  <c r="G9" i="44"/>
  <c r="F9" i="44"/>
  <c r="E9" i="44"/>
  <c r="M9" i="44" s="1"/>
  <c r="L8" i="44"/>
  <c r="K8" i="44"/>
  <c r="I8" i="44"/>
  <c r="H8" i="44"/>
  <c r="M8" i="44" s="1"/>
  <c r="G8" i="44"/>
  <c r="F8" i="44"/>
  <c r="E8" i="44"/>
  <c r="N8" i="44" s="1"/>
  <c r="C51" i="44"/>
  <c r="L7" i="44"/>
  <c r="K7" i="44"/>
  <c r="J7" i="44"/>
  <c r="H7" i="44"/>
  <c r="G7" i="44"/>
  <c r="M7" i="44" s="1"/>
  <c r="F7" i="44"/>
  <c r="E7" i="44"/>
  <c r="L6" i="44"/>
  <c r="K6" i="44"/>
  <c r="J6" i="44"/>
  <c r="I6" i="44"/>
  <c r="G6" i="44"/>
  <c r="F6" i="44"/>
  <c r="M6" i="44" s="1"/>
  <c r="E6" i="44"/>
  <c r="D33" i="44"/>
  <c r="L5" i="44"/>
  <c r="K5" i="44"/>
  <c r="J5" i="44"/>
  <c r="I5" i="44"/>
  <c r="H5" i="44"/>
  <c r="F5" i="44"/>
  <c r="E5" i="44"/>
  <c r="M5" i="44" s="1"/>
  <c r="L4" i="44"/>
  <c r="K4" i="44"/>
  <c r="J4" i="44"/>
  <c r="I4" i="44"/>
  <c r="M4" i="44" s="1"/>
  <c r="H4" i="44"/>
  <c r="G4" i="44"/>
  <c r="E4" i="44"/>
  <c r="N4" i="44" s="1"/>
  <c r="C25" i="44"/>
  <c r="L3" i="44"/>
  <c r="K3" i="44"/>
  <c r="J3" i="44"/>
  <c r="I3" i="44"/>
  <c r="H3" i="44"/>
  <c r="M3" i="44" s="1"/>
  <c r="G3" i="44"/>
  <c r="F3" i="44"/>
  <c r="J52" i="43"/>
  <c r="J51" i="43"/>
  <c r="J50" i="43"/>
  <c r="D50" i="43"/>
  <c r="J49" i="43"/>
  <c r="B48" i="43"/>
  <c r="J47" i="43"/>
  <c r="J46" i="43"/>
  <c r="C46" i="43"/>
  <c r="J45" i="43"/>
  <c r="C45" i="43"/>
  <c r="J44" i="43"/>
  <c r="J43" i="43"/>
  <c r="B42" i="43"/>
  <c r="J40" i="43"/>
  <c r="D40" i="43"/>
  <c r="J39" i="43"/>
  <c r="J38" i="43"/>
  <c r="D38" i="43"/>
  <c r="J37" i="43"/>
  <c r="B36" i="43"/>
  <c r="J35" i="43"/>
  <c r="J34" i="43"/>
  <c r="C34" i="43"/>
  <c r="J33" i="43"/>
  <c r="J32" i="43"/>
  <c r="J31" i="43"/>
  <c r="D31" i="43"/>
  <c r="B30" i="43"/>
  <c r="J28" i="43"/>
  <c r="D28" i="43"/>
  <c r="J27" i="43"/>
  <c r="J26" i="43"/>
  <c r="J25" i="43"/>
  <c r="D25" i="43"/>
  <c r="B24" i="43"/>
  <c r="J22" i="43"/>
  <c r="D22" i="43"/>
  <c r="J21" i="43"/>
  <c r="J20" i="43"/>
  <c r="C20" i="43"/>
  <c r="J19" i="43"/>
  <c r="B18" i="43"/>
  <c r="J16" i="43"/>
  <c r="J15" i="43"/>
  <c r="J14" i="43"/>
  <c r="D14" i="43"/>
  <c r="C14" i="43"/>
  <c r="J13" i="43"/>
  <c r="B12" i="43"/>
  <c r="K10" i="43"/>
  <c r="J10" i="43"/>
  <c r="I10" i="43"/>
  <c r="H10" i="43"/>
  <c r="G10" i="43"/>
  <c r="F10" i="43"/>
  <c r="M10" i="43" s="1"/>
  <c r="E10" i="43"/>
  <c r="C43" i="43"/>
  <c r="L9" i="43"/>
  <c r="J9" i="43"/>
  <c r="I9" i="43"/>
  <c r="H9" i="43"/>
  <c r="G9" i="43"/>
  <c r="F9" i="43"/>
  <c r="E9" i="43"/>
  <c r="M9" i="43" s="1"/>
  <c r="L8" i="43"/>
  <c r="K8" i="43"/>
  <c r="I8" i="43"/>
  <c r="H8" i="43"/>
  <c r="M8" i="43" s="1"/>
  <c r="G8" i="43"/>
  <c r="F8" i="43"/>
  <c r="E8" i="43"/>
  <c r="N8" i="43" s="1"/>
  <c r="C51" i="43"/>
  <c r="L7" i="43"/>
  <c r="K7" i="43"/>
  <c r="J7" i="43"/>
  <c r="H7" i="43"/>
  <c r="G7" i="43"/>
  <c r="M7" i="43" s="1"/>
  <c r="F7" i="43"/>
  <c r="E7" i="43"/>
  <c r="D19" i="43"/>
  <c r="L6" i="43"/>
  <c r="K6" i="43"/>
  <c r="J6" i="43"/>
  <c r="I6" i="43"/>
  <c r="G6" i="43"/>
  <c r="F6" i="43"/>
  <c r="M6" i="43" s="1"/>
  <c r="E6" i="43"/>
  <c r="D33" i="43"/>
  <c r="L5" i="43"/>
  <c r="K5" i="43"/>
  <c r="J5" i="43"/>
  <c r="I5" i="43"/>
  <c r="H5" i="43"/>
  <c r="F5" i="43"/>
  <c r="E5" i="43"/>
  <c r="M5" i="43" s="1"/>
  <c r="C15" i="43"/>
  <c r="L4" i="43"/>
  <c r="K4" i="43"/>
  <c r="J4" i="43"/>
  <c r="I4" i="43"/>
  <c r="M4" i="43" s="1"/>
  <c r="H4" i="43"/>
  <c r="G4" i="43"/>
  <c r="E4" i="43"/>
  <c r="N4" i="43" s="1"/>
  <c r="C25" i="43"/>
  <c r="L3" i="43"/>
  <c r="K3" i="43"/>
  <c r="J3" i="43"/>
  <c r="I3" i="43"/>
  <c r="H3" i="43"/>
  <c r="M3" i="43" s="1"/>
  <c r="G3" i="43"/>
  <c r="F3" i="43"/>
  <c r="J52" i="42"/>
  <c r="D52" i="42"/>
  <c r="J51" i="42"/>
  <c r="J50" i="42"/>
  <c r="J49" i="42"/>
  <c r="B48" i="42"/>
  <c r="J47" i="42"/>
  <c r="J46" i="42"/>
  <c r="J45" i="42"/>
  <c r="D45" i="42"/>
  <c r="J44" i="42"/>
  <c r="J43" i="42"/>
  <c r="B42" i="42"/>
  <c r="J40" i="42"/>
  <c r="J39" i="42"/>
  <c r="J38" i="42"/>
  <c r="J37" i="42"/>
  <c r="D37" i="42"/>
  <c r="B36" i="42"/>
  <c r="J35" i="42"/>
  <c r="J34" i="42"/>
  <c r="J33" i="42"/>
  <c r="C33" i="42"/>
  <c r="J32" i="42"/>
  <c r="J31" i="42"/>
  <c r="B30" i="42"/>
  <c r="J28" i="42"/>
  <c r="J27" i="42"/>
  <c r="J26" i="42"/>
  <c r="D26" i="42"/>
  <c r="J25" i="42"/>
  <c r="B24" i="42"/>
  <c r="J22" i="42"/>
  <c r="C22" i="42"/>
  <c r="J21" i="42"/>
  <c r="J20" i="42"/>
  <c r="D20" i="42"/>
  <c r="J19" i="42"/>
  <c r="D19" i="42"/>
  <c r="C19" i="42"/>
  <c r="B18" i="42"/>
  <c r="J16" i="42"/>
  <c r="D16" i="42"/>
  <c r="C16" i="42"/>
  <c r="J15" i="42"/>
  <c r="J14" i="42"/>
  <c r="J13" i="42"/>
  <c r="D13" i="42"/>
  <c r="B12" i="42"/>
  <c r="K10" i="42"/>
  <c r="J10" i="42"/>
  <c r="I10" i="42"/>
  <c r="H10" i="42"/>
  <c r="M10" i="42" s="1"/>
  <c r="G10" i="42"/>
  <c r="F10" i="42"/>
  <c r="E10" i="42"/>
  <c r="C31" i="42"/>
  <c r="L9" i="42"/>
  <c r="J9" i="42"/>
  <c r="I9" i="42"/>
  <c r="H9" i="42"/>
  <c r="G9" i="42"/>
  <c r="M9" i="42" s="1"/>
  <c r="F9" i="42"/>
  <c r="E9" i="42"/>
  <c r="D43" i="42"/>
  <c r="L8" i="42"/>
  <c r="K8" i="42"/>
  <c r="I8" i="42"/>
  <c r="H8" i="42"/>
  <c r="G8" i="42"/>
  <c r="F8" i="42"/>
  <c r="E8" i="42"/>
  <c r="M8" i="42" s="1"/>
  <c r="D15" i="42"/>
  <c r="L7" i="42"/>
  <c r="K7" i="42"/>
  <c r="J7" i="42"/>
  <c r="H7" i="42"/>
  <c r="G7" i="42"/>
  <c r="F7" i="42"/>
  <c r="E7" i="42"/>
  <c r="C50" i="42"/>
  <c r="L6" i="42"/>
  <c r="K6" i="42"/>
  <c r="J6" i="42"/>
  <c r="I6" i="42"/>
  <c r="M6" i="42" s="1"/>
  <c r="G6" i="42"/>
  <c r="F6" i="42"/>
  <c r="E6" i="42"/>
  <c r="C49" i="42"/>
  <c r="L5" i="42"/>
  <c r="K5" i="42"/>
  <c r="J5" i="42"/>
  <c r="I5" i="42"/>
  <c r="H5" i="42"/>
  <c r="M5" i="42" s="1"/>
  <c r="F5" i="42"/>
  <c r="E5" i="42"/>
  <c r="C46" i="42"/>
  <c r="L4" i="42"/>
  <c r="K4" i="42"/>
  <c r="J4" i="42"/>
  <c r="I4" i="42"/>
  <c r="H4" i="42"/>
  <c r="G4" i="42"/>
  <c r="E4" i="42"/>
  <c r="M4" i="42" s="1"/>
  <c r="D51" i="42"/>
  <c r="L3" i="42"/>
  <c r="K3" i="42"/>
  <c r="J3" i="42"/>
  <c r="I3" i="42"/>
  <c r="H3" i="42"/>
  <c r="G3" i="42"/>
  <c r="F3" i="42"/>
  <c r="M3" i="42" s="1"/>
  <c r="D3" i="42"/>
  <c r="D39" i="42"/>
  <c r="J52" i="41"/>
  <c r="J51" i="41"/>
  <c r="J50" i="41"/>
  <c r="D50" i="41"/>
  <c r="J49" i="41"/>
  <c r="B48" i="41"/>
  <c r="J47" i="41"/>
  <c r="J46" i="41"/>
  <c r="J45" i="41"/>
  <c r="J44" i="41"/>
  <c r="J43" i="41"/>
  <c r="B42" i="41"/>
  <c r="J40" i="41"/>
  <c r="J39" i="41"/>
  <c r="J38" i="41"/>
  <c r="J37" i="41"/>
  <c r="B36" i="41"/>
  <c r="J35" i="41"/>
  <c r="J34" i="41"/>
  <c r="J33" i="41"/>
  <c r="C33" i="41"/>
  <c r="J32" i="41"/>
  <c r="J31" i="41"/>
  <c r="B30" i="41"/>
  <c r="J28" i="41"/>
  <c r="J27" i="41"/>
  <c r="J26" i="41"/>
  <c r="J25" i="41"/>
  <c r="B24" i="41"/>
  <c r="J22" i="41"/>
  <c r="J21" i="41"/>
  <c r="J20" i="41"/>
  <c r="J19" i="41"/>
  <c r="B18" i="41"/>
  <c r="J16" i="41"/>
  <c r="D16" i="41"/>
  <c r="J15" i="41"/>
  <c r="J14" i="41"/>
  <c r="D14" i="41"/>
  <c r="J13" i="41"/>
  <c r="B12" i="41"/>
  <c r="K10" i="41"/>
  <c r="J10" i="41"/>
  <c r="I10" i="41"/>
  <c r="H10" i="41"/>
  <c r="G10" i="41"/>
  <c r="M10" i="41" s="1"/>
  <c r="F10" i="41"/>
  <c r="E10" i="41"/>
  <c r="L9" i="41"/>
  <c r="J9" i="41"/>
  <c r="I9" i="41"/>
  <c r="H9" i="41"/>
  <c r="G9" i="41"/>
  <c r="F9" i="41"/>
  <c r="M9" i="41" s="1"/>
  <c r="E9" i="41"/>
  <c r="N9" i="41" s="1"/>
  <c r="L8" i="41"/>
  <c r="K8" i="41"/>
  <c r="I8" i="41"/>
  <c r="H8" i="41"/>
  <c r="G8" i="41"/>
  <c r="F8" i="41"/>
  <c r="E8" i="41"/>
  <c r="M8" i="41" s="1"/>
  <c r="L7" i="41"/>
  <c r="K7" i="41"/>
  <c r="J7" i="41"/>
  <c r="H7" i="41"/>
  <c r="M7" i="41" s="1"/>
  <c r="G7" i="41"/>
  <c r="F7" i="41"/>
  <c r="E7" i="41"/>
  <c r="L6" i="41"/>
  <c r="K6" i="41"/>
  <c r="J6" i="41"/>
  <c r="I6" i="41"/>
  <c r="G6" i="41"/>
  <c r="M6" i="41" s="1"/>
  <c r="F6" i="41"/>
  <c r="E6" i="41"/>
  <c r="L5" i="41"/>
  <c r="K5" i="41"/>
  <c r="J5" i="41"/>
  <c r="I5" i="41"/>
  <c r="H5" i="41"/>
  <c r="F5" i="41"/>
  <c r="M5" i="41" s="1"/>
  <c r="E5" i="41"/>
  <c r="N5" i="41" s="1"/>
  <c r="L4" i="41"/>
  <c r="K4" i="41"/>
  <c r="J4" i="41"/>
  <c r="I4" i="41"/>
  <c r="H4" i="41"/>
  <c r="G4" i="41"/>
  <c r="E4" i="41"/>
  <c r="M4" i="41" s="1"/>
  <c r="L3" i="41"/>
  <c r="K3" i="41"/>
  <c r="J3" i="41"/>
  <c r="I3" i="41"/>
  <c r="M3" i="41" s="1"/>
  <c r="H3" i="41"/>
  <c r="G3" i="41"/>
  <c r="F3" i="41"/>
  <c r="J52" i="40"/>
  <c r="J51" i="40"/>
  <c r="J50" i="40"/>
  <c r="D50" i="40"/>
  <c r="J49" i="40"/>
  <c r="B48" i="40"/>
  <c r="J47" i="40"/>
  <c r="J46" i="40"/>
  <c r="J45" i="40"/>
  <c r="J44" i="40"/>
  <c r="J43" i="40"/>
  <c r="B42" i="40"/>
  <c r="J40" i="40"/>
  <c r="J39" i="40"/>
  <c r="J38" i="40"/>
  <c r="J37" i="40"/>
  <c r="B36" i="40"/>
  <c r="J35" i="40"/>
  <c r="J34" i="40"/>
  <c r="J33" i="40"/>
  <c r="C33" i="40"/>
  <c r="J32" i="40"/>
  <c r="J31" i="40"/>
  <c r="B30" i="40"/>
  <c r="J28" i="40"/>
  <c r="J27" i="40"/>
  <c r="J26" i="40"/>
  <c r="J25" i="40"/>
  <c r="B24" i="40"/>
  <c r="J22" i="40"/>
  <c r="J21" i="40"/>
  <c r="J20" i="40"/>
  <c r="J19" i="40"/>
  <c r="B18" i="40"/>
  <c r="J16" i="40"/>
  <c r="D16" i="40"/>
  <c r="J15" i="40"/>
  <c r="J14" i="40"/>
  <c r="D14" i="40"/>
  <c r="J13" i="40"/>
  <c r="B12" i="40"/>
  <c r="K10" i="40"/>
  <c r="J10" i="40"/>
  <c r="I10" i="40"/>
  <c r="H10" i="40"/>
  <c r="G10" i="40"/>
  <c r="M10" i="40" s="1"/>
  <c r="F10" i="40"/>
  <c r="E10" i="40"/>
  <c r="L9" i="40"/>
  <c r="J9" i="40"/>
  <c r="I9" i="40"/>
  <c r="H9" i="40"/>
  <c r="G9" i="40"/>
  <c r="F9" i="40"/>
  <c r="M9" i="40" s="1"/>
  <c r="E9" i="40"/>
  <c r="N9" i="40" s="1"/>
  <c r="L8" i="40"/>
  <c r="K8" i="40"/>
  <c r="I8" i="40"/>
  <c r="H8" i="40"/>
  <c r="G8" i="40"/>
  <c r="F8" i="40"/>
  <c r="E8" i="40"/>
  <c r="M8" i="40" s="1"/>
  <c r="L7" i="40"/>
  <c r="K7" i="40"/>
  <c r="J7" i="40"/>
  <c r="H7" i="40"/>
  <c r="M7" i="40" s="1"/>
  <c r="G7" i="40"/>
  <c r="F7" i="40"/>
  <c r="E7" i="40"/>
  <c r="L6" i="40"/>
  <c r="K6" i="40"/>
  <c r="J6" i="40"/>
  <c r="I6" i="40"/>
  <c r="G6" i="40"/>
  <c r="M6" i="40" s="1"/>
  <c r="F6" i="40"/>
  <c r="E6" i="40"/>
  <c r="L5" i="40"/>
  <c r="K5" i="40"/>
  <c r="J5" i="40"/>
  <c r="I5" i="40"/>
  <c r="H5" i="40"/>
  <c r="F5" i="40"/>
  <c r="M5" i="40" s="1"/>
  <c r="E5" i="40"/>
  <c r="N5" i="40" s="1"/>
  <c r="L4" i="40"/>
  <c r="K4" i="40"/>
  <c r="J4" i="40"/>
  <c r="I4" i="40"/>
  <c r="H4" i="40"/>
  <c r="G4" i="40"/>
  <c r="E4" i="40"/>
  <c r="M4" i="40" s="1"/>
  <c r="L3" i="40"/>
  <c r="K3" i="40"/>
  <c r="J3" i="40"/>
  <c r="I3" i="40"/>
  <c r="M3" i="40" s="1"/>
  <c r="H3" i="40"/>
  <c r="G3" i="40"/>
  <c r="F3" i="40"/>
  <c r="J52" i="39"/>
  <c r="J51" i="39"/>
  <c r="J50" i="39"/>
  <c r="J49" i="39"/>
  <c r="D49" i="39"/>
  <c r="B48" i="39"/>
  <c r="J47" i="39"/>
  <c r="J46" i="39"/>
  <c r="J45" i="39"/>
  <c r="J44" i="39"/>
  <c r="C44" i="39"/>
  <c r="J43" i="39"/>
  <c r="B42" i="39"/>
  <c r="J40" i="39"/>
  <c r="J39" i="39"/>
  <c r="J38" i="39"/>
  <c r="J37" i="39"/>
  <c r="B36" i="39"/>
  <c r="J35" i="39"/>
  <c r="J34" i="39"/>
  <c r="J33" i="39"/>
  <c r="C33" i="39"/>
  <c r="J32" i="39"/>
  <c r="J31" i="39"/>
  <c r="B30" i="39"/>
  <c r="J28" i="39"/>
  <c r="J27" i="39"/>
  <c r="J26" i="39"/>
  <c r="J25" i="39"/>
  <c r="B24" i="39"/>
  <c r="J22" i="39"/>
  <c r="J21" i="39"/>
  <c r="J20" i="39"/>
  <c r="D20" i="39"/>
  <c r="J19" i="39"/>
  <c r="B18" i="39"/>
  <c r="J16" i="39"/>
  <c r="C16" i="39"/>
  <c r="J15" i="39"/>
  <c r="J14" i="39"/>
  <c r="J13" i="39"/>
  <c r="D13" i="39"/>
  <c r="B12" i="39"/>
  <c r="K10" i="39"/>
  <c r="J10" i="39"/>
  <c r="I10" i="39"/>
  <c r="H10" i="39"/>
  <c r="M10" i="39" s="1"/>
  <c r="G10" i="39"/>
  <c r="F10" i="39"/>
  <c r="E10" i="39"/>
  <c r="L9" i="39"/>
  <c r="J9" i="39"/>
  <c r="I9" i="39"/>
  <c r="H9" i="39"/>
  <c r="G9" i="39"/>
  <c r="F9" i="39"/>
  <c r="E9" i="39"/>
  <c r="L8" i="39"/>
  <c r="K8" i="39"/>
  <c r="I8" i="39"/>
  <c r="H8" i="39"/>
  <c r="G8" i="39"/>
  <c r="F8" i="39"/>
  <c r="M8" i="39" s="1"/>
  <c r="E8" i="39"/>
  <c r="L7" i="39"/>
  <c r="K7" i="39"/>
  <c r="J7" i="39"/>
  <c r="H7" i="39"/>
  <c r="G7" i="39"/>
  <c r="F7" i="39"/>
  <c r="E7" i="39"/>
  <c r="L6" i="39"/>
  <c r="K6" i="39"/>
  <c r="J6" i="39"/>
  <c r="I6" i="39"/>
  <c r="M6" i="39" s="1"/>
  <c r="G6" i="39"/>
  <c r="F6" i="39"/>
  <c r="E6" i="39"/>
  <c r="L5" i="39"/>
  <c r="K5" i="39"/>
  <c r="J5" i="39"/>
  <c r="I5" i="39"/>
  <c r="H5" i="39"/>
  <c r="F5" i="39"/>
  <c r="E5" i="39"/>
  <c r="M5" i="39" s="1"/>
  <c r="L4" i="39"/>
  <c r="K4" i="39"/>
  <c r="J4" i="39"/>
  <c r="I4" i="39"/>
  <c r="H4" i="39"/>
  <c r="G4" i="39"/>
  <c r="M4" i="39" s="1"/>
  <c r="E4" i="39"/>
  <c r="L3" i="39"/>
  <c r="K3" i="39"/>
  <c r="J3" i="39"/>
  <c r="I3" i="39"/>
  <c r="H3" i="39"/>
  <c r="G3" i="39"/>
  <c r="F3" i="39"/>
  <c r="J55" i="38"/>
  <c r="J54" i="38"/>
  <c r="J53" i="38"/>
  <c r="B52" i="38"/>
  <c r="J50" i="38"/>
  <c r="J49" i="38"/>
  <c r="J48" i="38"/>
  <c r="B47" i="38"/>
  <c r="J45" i="38"/>
  <c r="J44" i="38"/>
  <c r="J43" i="38"/>
  <c r="B42" i="38"/>
  <c r="J40" i="38"/>
  <c r="J39" i="38"/>
  <c r="J38" i="38"/>
  <c r="B37" i="38"/>
  <c r="J35" i="38"/>
  <c r="J34" i="38"/>
  <c r="J33" i="38"/>
  <c r="B32" i="38"/>
  <c r="I30" i="38"/>
  <c r="H30" i="38"/>
  <c r="G30" i="38"/>
  <c r="F30" i="38"/>
  <c r="E30" i="38"/>
  <c r="D30" i="38"/>
  <c r="C50" i="38"/>
  <c r="J29" i="38"/>
  <c r="H29" i="38"/>
  <c r="G29" i="38"/>
  <c r="F29" i="38"/>
  <c r="E29" i="38"/>
  <c r="D29" i="38"/>
  <c r="C53" i="38"/>
  <c r="J28" i="38"/>
  <c r="I28" i="38"/>
  <c r="G28" i="38"/>
  <c r="F28" i="38"/>
  <c r="E28" i="38"/>
  <c r="D28" i="38"/>
  <c r="D35" i="38"/>
  <c r="J27" i="38"/>
  <c r="I27" i="38"/>
  <c r="H27" i="38"/>
  <c r="F27" i="38"/>
  <c r="E27" i="38"/>
  <c r="D27" i="38"/>
  <c r="C43" i="38"/>
  <c r="J26" i="38"/>
  <c r="I26" i="38"/>
  <c r="H26" i="38"/>
  <c r="G26" i="38"/>
  <c r="E26" i="38"/>
  <c r="D26" i="38"/>
  <c r="D54" i="38"/>
  <c r="J25" i="38"/>
  <c r="I25" i="38"/>
  <c r="H25" i="38"/>
  <c r="G25" i="38"/>
  <c r="F25" i="38"/>
  <c r="D25" i="38"/>
  <c r="C33" i="38"/>
  <c r="B48" i="29"/>
  <c r="B42" i="29"/>
  <c r="B36" i="29"/>
  <c r="B30" i="29"/>
  <c r="B24" i="29"/>
  <c r="B18" i="29"/>
  <c r="B12" i="29"/>
  <c r="B30" i="4"/>
  <c r="B25" i="4"/>
  <c r="B20" i="4"/>
  <c r="B15" i="4"/>
  <c r="B10" i="4"/>
  <c r="J33" i="4"/>
  <c r="J32" i="4"/>
  <c r="J31" i="4"/>
  <c r="J28" i="4"/>
  <c r="J27" i="4"/>
  <c r="J26" i="4"/>
  <c r="J23" i="4"/>
  <c r="J22" i="4"/>
  <c r="J21" i="4"/>
  <c r="J18" i="4"/>
  <c r="J17" i="4"/>
  <c r="J16" i="4"/>
  <c r="J52" i="29"/>
  <c r="J51" i="29"/>
  <c r="J50" i="29"/>
  <c r="J49" i="29"/>
  <c r="J46" i="29"/>
  <c r="J45" i="29"/>
  <c r="J44" i="29"/>
  <c r="J43" i="29"/>
  <c r="J40" i="29"/>
  <c r="J39" i="29"/>
  <c r="J38" i="29"/>
  <c r="J37" i="29"/>
  <c r="J34" i="29"/>
  <c r="J33" i="29"/>
  <c r="J32" i="29"/>
  <c r="J31" i="29"/>
  <c r="J28" i="29"/>
  <c r="J27" i="29"/>
  <c r="J26" i="29"/>
  <c r="J25" i="29"/>
  <c r="J22" i="29"/>
  <c r="J21" i="29"/>
  <c r="J20" i="29"/>
  <c r="J19" i="29"/>
  <c r="L9" i="29"/>
  <c r="L8" i="29"/>
  <c r="L7" i="29"/>
  <c r="L6" i="29"/>
  <c r="L5" i="29"/>
  <c r="K10" i="29"/>
  <c r="K8" i="29"/>
  <c r="K7" i="29"/>
  <c r="K6" i="29"/>
  <c r="K5" i="29"/>
  <c r="J10" i="29"/>
  <c r="J9" i="29"/>
  <c r="J7" i="29"/>
  <c r="J6" i="29"/>
  <c r="J5" i="29"/>
  <c r="L4" i="29"/>
  <c r="K4" i="29"/>
  <c r="J4" i="29"/>
  <c r="I10" i="29"/>
  <c r="I9" i="29"/>
  <c r="I8" i="29"/>
  <c r="I6" i="29"/>
  <c r="I5" i="29"/>
  <c r="I4" i="29"/>
  <c r="H9" i="29"/>
  <c r="H10" i="29"/>
  <c r="H8" i="29"/>
  <c r="H7" i="29"/>
  <c r="H5" i="29"/>
  <c r="H4" i="29"/>
  <c r="G10" i="29"/>
  <c r="G9" i="29"/>
  <c r="G8" i="29"/>
  <c r="G7" i="29"/>
  <c r="G6" i="29"/>
  <c r="G4" i="29"/>
  <c r="F10" i="29"/>
  <c r="F9" i="29"/>
  <c r="F8" i="29"/>
  <c r="F7" i="29"/>
  <c r="F6" i="29"/>
  <c r="F5" i="29"/>
  <c r="E10" i="29"/>
  <c r="E9" i="29"/>
  <c r="E8" i="29"/>
  <c r="E7" i="29"/>
  <c r="E6" i="29"/>
  <c r="E5" i="29"/>
  <c r="E4" i="29"/>
  <c r="L3" i="29"/>
  <c r="K3" i="29"/>
  <c r="J3" i="29"/>
  <c r="I3" i="29"/>
  <c r="H3" i="29"/>
  <c r="G3" i="29"/>
  <c r="F3" i="29"/>
  <c r="I8" i="4"/>
  <c r="H8" i="4"/>
  <c r="G8" i="4"/>
  <c r="F8" i="4"/>
  <c r="E8" i="4"/>
  <c r="J7" i="4"/>
  <c r="H7" i="4"/>
  <c r="G7" i="4"/>
  <c r="F7" i="4"/>
  <c r="E7" i="4"/>
  <c r="J6" i="4"/>
  <c r="I6" i="4"/>
  <c r="G6" i="4"/>
  <c r="E6" i="4"/>
  <c r="J5" i="4"/>
  <c r="I5" i="4"/>
  <c r="H5" i="4"/>
  <c r="F6" i="4"/>
  <c r="F5" i="4"/>
  <c r="E5" i="4"/>
  <c r="J4" i="4"/>
  <c r="I4" i="4"/>
  <c r="H4" i="4"/>
  <c r="G4" i="4"/>
  <c r="E4" i="4"/>
  <c r="J3" i="4"/>
  <c r="I3" i="4"/>
  <c r="H3" i="4"/>
  <c r="G3" i="4"/>
  <c r="F3" i="4"/>
  <c r="B48" i="1"/>
  <c r="B49" i="1"/>
  <c r="B50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4" i="1"/>
  <c r="B5" i="1" s="1"/>
  <c r="B6" i="1" s="1"/>
  <c r="B7" i="1" s="1"/>
  <c r="B8" i="1" s="1"/>
  <c r="B3" i="1"/>
  <c r="C50" i="47" l="1"/>
  <c r="C27" i="47"/>
  <c r="D46" i="47"/>
  <c r="C49" i="47"/>
  <c r="D13" i="47"/>
  <c r="C26" i="47"/>
  <c r="D27" i="47"/>
  <c r="D49" i="47"/>
  <c r="C52" i="47"/>
  <c r="M5" i="47"/>
  <c r="N3" i="47" s="1"/>
  <c r="M9" i="47"/>
  <c r="N5" i="47" s="1"/>
  <c r="C15" i="47"/>
  <c r="D16" i="47"/>
  <c r="D19" i="47"/>
  <c r="C22" i="47"/>
  <c r="C25" i="47"/>
  <c r="D26" i="47"/>
  <c r="C32" i="47"/>
  <c r="D33" i="47"/>
  <c r="D37" i="47"/>
  <c r="C40" i="47"/>
  <c r="C43" i="47"/>
  <c r="D44" i="47"/>
  <c r="C51" i="47"/>
  <c r="C38" i="47"/>
  <c r="C16" i="47"/>
  <c r="C19" i="47"/>
  <c r="D34" i="47"/>
  <c r="C37" i="47"/>
  <c r="C14" i="47"/>
  <c r="C21" i="47"/>
  <c r="D22" i="47"/>
  <c r="D25" i="47"/>
  <c r="C28" i="47"/>
  <c r="D32" i="47"/>
  <c r="C39" i="47"/>
  <c r="D40" i="47"/>
  <c r="N4" i="46"/>
  <c r="N8" i="46"/>
  <c r="N5" i="46"/>
  <c r="N9" i="46"/>
  <c r="N6" i="46"/>
  <c r="N10" i="46"/>
  <c r="N3" i="46"/>
  <c r="N7" i="46"/>
  <c r="C26" i="46"/>
  <c r="D27" i="46"/>
  <c r="D34" i="46"/>
  <c r="C37" i="46"/>
  <c r="C52" i="46"/>
  <c r="C15" i="46"/>
  <c r="C25" i="46"/>
  <c r="C40" i="46"/>
  <c r="D44" i="46"/>
  <c r="C13" i="46"/>
  <c r="D14" i="46"/>
  <c r="C20" i="46"/>
  <c r="D21" i="46"/>
  <c r="C27" i="46"/>
  <c r="D28" i="46"/>
  <c r="D31" i="46"/>
  <c r="C34" i="46"/>
  <c r="C38" i="46"/>
  <c r="C45" i="46"/>
  <c r="D46" i="46"/>
  <c r="D50" i="46"/>
  <c r="C32" i="46"/>
  <c r="C51" i="46"/>
  <c r="C14" i="46"/>
  <c r="C21" i="46"/>
  <c r="D22" i="46"/>
  <c r="D25" i="46"/>
  <c r="C28" i="46"/>
  <c r="D32" i="46"/>
  <c r="C39" i="46"/>
  <c r="D40" i="46"/>
  <c r="D14" i="44"/>
  <c r="D50" i="44"/>
  <c r="C32" i="44"/>
  <c r="C32" i="43"/>
  <c r="C21" i="43"/>
  <c r="C43" i="42"/>
  <c r="C20" i="41"/>
  <c r="D31" i="41"/>
  <c r="D28" i="41"/>
  <c r="C34" i="41"/>
  <c r="C45" i="41"/>
  <c r="D51" i="41"/>
  <c r="C46" i="41"/>
  <c r="C50" i="41"/>
  <c r="D19" i="41"/>
  <c r="C13" i="41"/>
  <c r="D39" i="41"/>
  <c r="C44" i="41"/>
  <c r="D52" i="41"/>
  <c r="C22" i="41"/>
  <c r="C20" i="40"/>
  <c r="D31" i="40"/>
  <c r="D28" i="40"/>
  <c r="C34" i="40"/>
  <c r="C45" i="40"/>
  <c r="D51" i="40"/>
  <c r="C46" i="40"/>
  <c r="C50" i="40"/>
  <c r="D19" i="40"/>
  <c r="C13" i="40"/>
  <c r="D39" i="40"/>
  <c r="C44" i="40"/>
  <c r="D52" i="40"/>
  <c r="C22" i="40"/>
  <c r="D51" i="39"/>
  <c r="C50" i="39"/>
  <c r="C31" i="39"/>
  <c r="N6" i="44"/>
  <c r="N10" i="44"/>
  <c r="N3" i="44"/>
  <c r="N7" i="44"/>
  <c r="N5" i="44"/>
  <c r="N9" i="44"/>
  <c r="C28" i="44"/>
  <c r="D32" i="44"/>
  <c r="C39" i="44"/>
  <c r="C50" i="44"/>
  <c r="C13" i="44"/>
  <c r="C27" i="44"/>
  <c r="C38" i="44"/>
  <c r="D39" i="44"/>
  <c r="D46" i="44"/>
  <c r="C49" i="44"/>
  <c r="D13" i="44"/>
  <c r="C16" i="44"/>
  <c r="C19" i="44"/>
  <c r="D20" i="44"/>
  <c r="C26" i="44"/>
  <c r="D27" i="44"/>
  <c r="C33" i="44"/>
  <c r="D34" i="44"/>
  <c r="C37" i="44"/>
  <c r="C44" i="44"/>
  <c r="D45" i="44"/>
  <c r="D49" i="44"/>
  <c r="C52" i="44"/>
  <c r="D16" i="44"/>
  <c r="C22" i="44"/>
  <c r="D26" i="44"/>
  <c r="D37" i="44"/>
  <c r="C40" i="44"/>
  <c r="D44" i="44"/>
  <c r="N6" i="43"/>
  <c r="N10" i="43"/>
  <c r="N3" i="43"/>
  <c r="N7" i="43"/>
  <c r="N5" i="43"/>
  <c r="N9" i="43"/>
  <c r="C28" i="43"/>
  <c r="D32" i="43"/>
  <c r="C39" i="43"/>
  <c r="C50" i="43"/>
  <c r="C13" i="43"/>
  <c r="C27" i="43"/>
  <c r="C38" i="43"/>
  <c r="D39" i="43"/>
  <c r="D46" i="43"/>
  <c r="C49" i="43"/>
  <c r="D13" i="43"/>
  <c r="C16" i="43"/>
  <c r="C19" i="43"/>
  <c r="D20" i="43"/>
  <c r="C26" i="43"/>
  <c r="D27" i="43"/>
  <c r="C33" i="43"/>
  <c r="D34" i="43"/>
  <c r="C37" i="43"/>
  <c r="C44" i="43"/>
  <c r="D45" i="43"/>
  <c r="D49" i="43"/>
  <c r="C52" i="43"/>
  <c r="D16" i="43"/>
  <c r="C22" i="43"/>
  <c r="D26" i="43"/>
  <c r="D37" i="43"/>
  <c r="C40" i="43"/>
  <c r="D44" i="43"/>
  <c r="N7" i="42"/>
  <c r="N6" i="42"/>
  <c r="C26" i="42"/>
  <c r="D34" i="42"/>
  <c r="C37" i="42"/>
  <c r="C52" i="42"/>
  <c r="C25" i="42"/>
  <c r="C32" i="42"/>
  <c r="D44" i="42"/>
  <c r="M7" i="42"/>
  <c r="N5" i="42" s="1"/>
  <c r="N8" i="42"/>
  <c r="C13" i="42"/>
  <c r="D14" i="42"/>
  <c r="C20" i="42"/>
  <c r="D21" i="42"/>
  <c r="C27" i="42"/>
  <c r="D28" i="42"/>
  <c r="D31" i="42"/>
  <c r="C34" i="42"/>
  <c r="C38" i="42"/>
  <c r="C45" i="42"/>
  <c r="D46" i="42"/>
  <c r="D50" i="42"/>
  <c r="D27" i="42"/>
  <c r="C15" i="42"/>
  <c r="C40" i="42"/>
  <c r="C51" i="42"/>
  <c r="C14" i="42"/>
  <c r="C21" i="42"/>
  <c r="D22" i="42"/>
  <c r="D25" i="42"/>
  <c r="C28" i="42"/>
  <c r="D32" i="42"/>
  <c r="C39" i="42"/>
  <c r="D40" i="42"/>
  <c r="N6" i="41"/>
  <c r="N10" i="41"/>
  <c r="N3" i="41"/>
  <c r="N7" i="41"/>
  <c r="N4" i="41"/>
  <c r="N8" i="41"/>
  <c r="C27" i="41"/>
  <c r="C38" i="41"/>
  <c r="D46" i="41"/>
  <c r="C49" i="41"/>
  <c r="D13" i="41"/>
  <c r="C16" i="41"/>
  <c r="C19" i="41"/>
  <c r="D20" i="41"/>
  <c r="C26" i="41"/>
  <c r="D27" i="41"/>
  <c r="D34" i="41"/>
  <c r="C37" i="41"/>
  <c r="D49" i="41"/>
  <c r="C52" i="41"/>
  <c r="C15" i="41"/>
  <c r="C25" i="41"/>
  <c r="C32" i="41"/>
  <c r="D37" i="41"/>
  <c r="C40" i="41"/>
  <c r="C43" i="41"/>
  <c r="D44" i="41"/>
  <c r="C51" i="41"/>
  <c r="C14" i="41"/>
  <c r="C21" i="41"/>
  <c r="D22" i="41"/>
  <c r="D25" i="41"/>
  <c r="C28" i="41"/>
  <c r="D32" i="41"/>
  <c r="C39" i="41"/>
  <c r="D40" i="41"/>
  <c r="N6" i="40"/>
  <c r="N10" i="40"/>
  <c r="N3" i="40"/>
  <c r="N7" i="40"/>
  <c r="N4" i="40"/>
  <c r="N8" i="40"/>
  <c r="C27" i="40"/>
  <c r="C38" i="40"/>
  <c r="D46" i="40"/>
  <c r="C49" i="40"/>
  <c r="D13" i="40"/>
  <c r="C16" i="40"/>
  <c r="C19" i="40"/>
  <c r="D20" i="40"/>
  <c r="C26" i="40"/>
  <c r="D27" i="40"/>
  <c r="D34" i="40"/>
  <c r="C37" i="40"/>
  <c r="D49" i="40"/>
  <c r="C52" i="40"/>
  <c r="C15" i="40"/>
  <c r="C25" i="40"/>
  <c r="C32" i="40"/>
  <c r="D37" i="40"/>
  <c r="C40" i="40"/>
  <c r="C43" i="40"/>
  <c r="D44" i="40"/>
  <c r="C51" i="40"/>
  <c r="C14" i="40"/>
  <c r="C21" i="40"/>
  <c r="D22" i="40"/>
  <c r="D25" i="40"/>
  <c r="C28" i="40"/>
  <c r="D32" i="40"/>
  <c r="C39" i="40"/>
  <c r="D40" i="40"/>
  <c r="N3" i="39"/>
  <c r="N10" i="39"/>
  <c r="D27" i="39"/>
  <c r="D34" i="39"/>
  <c r="C37" i="39"/>
  <c r="C52" i="39"/>
  <c r="M3" i="39"/>
  <c r="N4" i="39" s="1"/>
  <c r="M7" i="39"/>
  <c r="N8" i="39" s="1"/>
  <c r="C13" i="39"/>
  <c r="D14" i="39"/>
  <c r="C20" i="39"/>
  <c r="D21" i="39"/>
  <c r="C27" i="39"/>
  <c r="D28" i="39"/>
  <c r="D31" i="39"/>
  <c r="C34" i="39"/>
  <c r="C38" i="39"/>
  <c r="D39" i="39"/>
  <c r="C45" i="39"/>
  <c r="D46" i="39"/>
  <c r="C49" i="39"/>
  <c r="D50" i="39"/>
  <c r="C26" i="39"/>
  <c r="M9" i="39"/>
  <c r="C15" i="39"/>
  <c r="D16" i="39"/>
  <c r="D19" i="39"/>
  <c r="C22" i="39"/>
  <c r="C25" i="39"/>
  <c r="D26" i="39"/>
  <c r="C32" i="39"/>
  <c r="D37" i="39"/>
  <c r="C40" i="39"/>
  <c r="C43" i="39"/>
  <c r="D44" i="39"/>
  <c r="C51" i="39"/>
  <c r="C14" i="39"/>
  <c r="C21" i="39"/>
  <c r="D22" i="39"/>
  <c r="D25" i="39"/>
  <c r="C28" i="39"/>
  <c r="D32" i="39"/>
  <c r="C39" i="39"/>
  <c r="D40" i="39"/>
  <c r="K25" i="38"/>
  <c r="K29" i="38"/>
  <c r="K26" i="38"/>
  <c r="K30" i="38"/>
  <c r="D40" i="38"/>
  <c r="C44" i="38"/>
  <c r="D48" i="38"/>
  <c r="C54" i="38"/>
  <c r="C35" i="38"/>
  <c r="D33" i="38"/>
  <c r="D39" i="38"/>
  <c r="C49" i="38"/>
  <c r="C55" i="38"/>
  <c r="D49" i="38"/>
  <c r="C39" i="38"/>
  <c r="D43" i="38"/>
  <c r="D50" i="38"/>
  <c r="D53" i="38"/>
  <c r="K27" i="38"/>
  <c r="C38" i="38"/>
  <c r="C45" i="38"/>
  <c r="C48" i="38"/>
  <c r="K28" i="38"/>
  <c r="C34" i="38"/>
  <c r="D38" i="38"/>
  <c r="D45" i="38"/>
  <c r="D55" i="38"/>
  <c r="D34" i="38"/>
  <c r="C40" i="38"/>
  <c r="D44" i="38"/>
  <c r="B9" i="1"/>
  <c r="J47" i="29"/>
  <c r="J35" i="29"/>
  <c r="J16" i="29"/>
  <c r="J15" i="29"/>
  <c r="J14" i="29"/>
  <c r="J13" i="29"/>
  <c r="C43" i="29"/>
  <c r="C52" i="29"/>
  <c r="D44" i="29"/>
  <c r="C50" i="29"/>
  <c r="C16" i="29"/>
  <c r="C37" i="29"/>
  <c r="D51" i="29"/>
  <c r="C22" i="29"/>
  <c r="N8" i="47" l="1"/>
  <c r="N6" i="47"/>
  <c r="N7" i="47"/>
  <c r="N9" i="47"/>
  <c r="N10" i="47"/>
  <c r="N4" i="47"/>
  <c r="N4" i="42"/>
  <c r="N3" i="42"/>
  <c r="N9" i="42"/>
  <c r="N10" i="42"/>
  <c r="N6" i="39"/>
  <c r="N5" i="39"/>
  <c r="N7" i="39"/>
  <c r="N9" i="39"/>
  <c r="L27" i="38"/>
  <c r="L25" i="38"/>
  <c r="L29" i="38"/>
  <c r="L28" i="38"/>
  <c r="L26" i="38"/>
  <c r="L30" i="38"/>
  <c r="B10" i="1"/>
  <c r="M6" i="29"/>
  <c r="M7" i="29"/>
  <c r="M8" i="29"/>
  <c r="M4" i="29"/>
  <c r="M3" i="29"/>
  <c r="M10" i="29"/>
  <c r="D14" i="29"/>
  <c r="D20" i="29"/>
  <c r="C27" i="29"/>
  <c r="C31" i="29"/>
  <c r="C38" i="29"/>
  <c r="C25" i="29"/>
  <c r="C51" i="29"/>
  <c r="C19" i="29"/>
  <c r="D28" i="29"/>
  <c r="D37" i="29"/>
  <c r="C49" i="29"/>
  <c r="D22" i="29"/>
  <c r="C40" i="29"/>
  <c r="C15" i="29"/>
  <c r="D16" i="29"/>
  <c r="C21" i="29"/>
  <c r="C33" i="29"/>
  <c r="D34" i="29"/>
  <c r="D43" i="29"/>
  <c r="C46" i="29"/>
  <c r="D50" i="29"/>
  <c r="M5" i="29"/>
  <c r="M9" i="29"/>
  <c r="C14" i="29"/>
  <c r="D15" i="29"/>
  <c r="C20" i="29"/>
  <c r="D21" i="29"/>
  <c r="C26" i="29"/>
  <c r="D27" i="29"/>
  <c r="C32" i="29"/>
  <c r="D33" i="29"/>
  <c r="C39" i="29"/>
  <c r="D40" i="29"/>
  <c r="C45" i="29"/>
  <c r="D46" i="29"/>
  <c r="D49" i="29"/>
  <c r="C13" i="29"/>
  <c r="D26" i="29"/>
  <c r="D32" i="29"/>
  <c r="D39" i="29"/>
  <c r="C44" i="29"/>
  <c r="D45" i="29"/>
  <c r="D52" i="29"/>
  <c r="D13" i="29"/>
  <c r="D19" i="29"/>
  <c r="D25" i="29"/>
  <c r="C28" i="29"/>
  <c r="D31" i="29"/>
  <c r="C34" i="29"/>
  <c r="D38" i="29"/>
  <c r="B11" i="1" l="1"/>
  <c r="N9" i="29"/>
  <c r="N8" i="29"/>
  <c r="N4" i="29"/>
  <c r="N7" i="29"/>
  <c r="N3" i="29"/>
  <c r="N5" i="29"/>
  <c r="N10" i="29"/>
  <c r="N6" i="29"/>
  <c r="B12" i="1" l="1"/>
  <c r="D5" i="4"/>
  <c r="D6" i="4"/>
  <c r="D7" i="4"/>
  <c r="D8" i="4"/>
  <c r="D4" i="4"/>
  <c r="D3" i="4"/>
  <c r="C5" i="4"/>
  <c r="D27" i="4" s="1"/>
  <c r="C6" i="4"/>
  <c r="C32" i="4" s="1"/>
  <c r="C7" i="4"/>
  <c r="D28" i="4" s="1"/>
  <c r="C8" i="4"/>
  <c r="D23" i="4" s="1"/>
  <c r="C4" i="4"/>
  <c r="D32" i="4" s="1"/>
  <c r="C3" i="4"/>
  <c r="C26" i="4" s="1"/>
  <c r="J13" i="4"/>
  <c r="J12" i="4"/>
  <c r="J11" i="4"/>
  <c r="B13" i="1" l="1"/>
  <c r="C27" i="4"/>
  <c r="D31" i="4"/>
  <c r="D12" i="4"/>
  <c r="D22" i="4"/>
  <c r="C21" i="4"/>
  <c r="C23" i="4"/>
  <c r="C31" i="4"/>
  <c r="C11" i="4"/>
  <c r="C18" i="4"/>
  <c r="D26" i="4"/>
  <c r="C12" i="4"/>
  <c r="C16" i="4"/>
  <c r="D33" i="4"/>
  <c r="C28" i="4"/>
  <c r="D11" i="4"/>
  <c r="C17" i="4"/>
  <c r="K6" i="4"/>
  <c r="K4" i="4"/>
  <c r="K5" i="4"/>
  <c r="K8" i="4"/>
  <c r="C13" i="4"/>
  <c r="C33" i="4"/>
  <c r="D13" i="4"/>
  <c r="D18" i="4"/>
  <c r="C22" i="4"/>
  <c r="D17" i="4"/>
  <c r="D16" i="4"/>
  <c r="D21" i="4"/>
  <c r="K3" i="4"/>
  <c r="K7" i="4"/>
  <c r="B14" i="1" l="1"/>
  <c r="L3" i="4"/>
  <c r="L7" i="4"/>
  <c r="L8" i="4"/>
  <c r="L4" i="4"/>
  <c r="L5" i="4"/>
  <c r="L6" i="4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</calcChain>
</file>

<file path=xl/sharedStrings.xml><?xml version="1.0" encoding="utf-8"?>
<sst xmlns="http://schemas.openxmlformats.org/spreadsheetml/2006/main" count="595" uniqueCount="141">
  <si>
    <t>Naam</t>
  </si>
  <si>
    <t>Rating</t>
  </si>
  <si>
    <t>v</t>
  </si>
  <si>
    <t>Gerbrich Kroon</t>
  </si>
  <si>
    <t>Jaël Wierenga</t>
  </si>
  <si>
    <t>A</t>
  </si>
  <si>
    <t>B</t>
  </si>
  <si>
    <t>C</t>
  </si>
  <si>
    <t>D</t>
  </si>
  <si>
    <t>E</t>
  </si>
  <si>
    <t>F</t>
  </si>
  <si>
    <t>Rat</t>
  </si>
  <si>
    <t>Tot</t>
  </si>
  <si>
    <t>SB</t>
  </si>
  <si>
    <t>Plaats</t>
  </si>
  <si>
    <t>Ronde 1</t>
  </si>
  <si>
    <t>Ronde 2</t>
  </si>
  <si>
    <t>Ronde 3</t>
  </si>
  <si>
    <t>Ronde 4</t>
  </si>
  <si>
    <t>Ronde 5</t>
  </si>
  <si>
    <t>w</t>
  </si>
  <si>
    <t>r</t>
  </si>
  <si>
    <t>Totaal</t>
  </si>
  <si>
    <t xml:space="preserve"> </t>
  </si>
  <si>
    <t>Ronde 6</t>
  </si>
  <si>
    <t>Ronde 7</t>
  </si>
  <si>
    <t>Speler 1</t>
  </si>
  <si>
    <t>Speler 2</t>
  </si>
  <si>
    <t>Speler 3</t>
  </si>
  <si>
    <t>Speler 4</t>
  </si>
  <si>
    <t>Speler 5</t>
  </si>
  <si>
    <t>Speler 6</t>
  </si>
  <si>
    <t>Speler 7</t>
  </si>
  <si>
    <t>Speler 8</t>
  </si>
  <si>
    <t>Speler 9</t>
  </si>
  <si>
    <t>Speler 10</t>
  </si>
  <si>
    <t>Speler 11</t>
  </si>
  <si>
    <t>Speler 12</t>
  </si>
  <si>
    <t>Speler 13</t>
  </si>
  <si>
    <t>Speler 14</t>
  </si>
  <si>
    <t>Speler 15</t>
  </si>
  <si>
    <t>Speler 16</t>
  </si>
  <si>
    <t>Speler 17</t>
  </si>
  <si>
    <t>Speler 18</t>
  </si>
  <si>
    <t>Speler 19</t>
  </si>
  <si>
    <t>Speler 20</t>
  </si>
  <si>
    <t>Speler 21</t>
  </si>
  <si>
    <t>Speler 22</t>
  </si>
  <si>
    <t>Speler 23</t>
  </si>
  <si>
    <t>Speler 24</t>
  </si>
  <si>
    <t>Speler 25</t>
  </si>
  <si>
    <t>Speler 26</t>
  </si>
  <si>
    <t>Speler 27</t>
  </si>
  <si>
    <t>Speler 28</t>
  </si>
  <si>
    <t>Speler 29</t>
  </si>
  <si>
    <t>Speler 30</t>
  </si>
  <si>
    <t>Speler 31</t>
  </si>
  <si>
    <t>Speler 32</t>
  </si>
  <si>
    <t>Speler 33</t>
  </si>
  <si>
    <t>Speler 34</t>
  </si>
  <si>
    <t>Speler 35</t>
  </si>
  <si>
    <t>Speler 36</t>
  </si>
  <si>
    <t>Speler 37</t>
  </si>
  <si>
    <t>Speler 38</t>
  </si>
  <si>
    <t>Speler 39</t>
  </si>
  <si>
    <t>Speler 40</t>
  </si>
  <si>
    <t>Speler 41</t>
  </si>
  <si>
    <t>Speler 42</t>
  </si>
  <si>
    <t>Speler 43</t>
  </si>
  <si>
    <t>Speler 44</t>
  </si>
  <si>
    <t>Speler 45</t>
  </si>
  <si>
    <t>Speler 46</t>
  </si>
  <si>
    <t>Speler 47</t>
  </si>
  <si>
    <t>Speler 48</t>
  </si>
  <si>
    <t>Speler 49</t>
  </si>
  <si>
    <t>Speler 50</t>
  </si>
  <si>
    <t>Speler 51</t>
  </si>
  <si>
    <t>Speler 52</t>
  </si>
  <si>
    <t>Speler 53</t>
  </si>
  <si>
    <t>Speler 54</t>
  </si>
  <si>
    <t>Speler 55</t>
  </si>
  <si>
    <t>Speler 56</t>
  </si>
  <si>
    <t>Speler 57</t>
  </si>
  <si>
    <t>Speler 58</t>
  </si>
  <si>
    <t>Speler 59</t>
  </si>
  <si>
    <t>Speler 60</t>
  </si>
  <si>
    <t>Speler 61</t>
  </si>
  <si>
    <t>Speler 62</t>
  </si>
  <si>
    <t>Speler 63</t>
  </si>
  <si>
    <t>Speler 64</t>
  </si>
  <si>
    <t>Speler 65</t>
  </si>
  <si>
    <t>Speler 66</t>
  </si>
  <si>
    <t>Speler 67</t>
  </si>
  <si>
    <t>Speler 68</t>
  </si>
  <si>
    <t>Speler 69</t>
  </si>
  <si>
    <t>Speler 70</t>
  </si>
  <si>
    <t>Speler 71</t>
  </si>
  <si>
    <t>Speler 72</t>
  </si>
  <si>
    <t>Speler 73</t>
  </si>
  <si>
    <t>Speler 74</t>
  </si>
  <si>
    <t>Speler 75</t>
  </si>
  <si>
    <t>Speler 76</t>
  </si>
  <si>
    <t>Speler 77</t>
  </si>
  <si>
    <t>Speler 78</t>
  </si>
  <si>
    <t>Speler 79</t>
  </si>
  <si>
    <t>Speler 80</t>
  </si>
  <si>
    <t>Speler 81</t>
  </si>
  <si>
    <t>Speler 82</t>
  </si>
  <si>
    <t>Speler 83</t>
  </si>
  <si>
    <t>Speler 84</t>
  </si>
  <si>
    <t>Speler 85</t>
  </si>
  <si>
    <t>Speler 86</t>
  </si>
  <si>
    <t>n</t>
  </si>
  <si>
    <t>Toelichting</t>
  </si>
  <si>
    <t>Indeling groepen</t>
  </si>
  <si>
    <t>Sorteer de deelnemers op volgorde van rating in een aparte Excel en copieer deze in tabblad "Deelnemers"</t>
  </si>
  <si>
    <t>Registratie uitslagen</t>
  </si>
  <si>
    <t>w = winst voor de witspeler</t>
  </si>
  <si>
    <t>r = remise</t>
  </si>
  <si>
    <t>v = verlies voor de witspeler</t>
  </si>
  <si>
    <t>Bepaling plaatsen</t>
  </si>
  <si>
    <t>onderling resultaat</t>
  </si>
  <si>
    <t>meest aantal punten</t>
  </si>
  <si>
    <t>meest aantal SB punten</t>
  </si>
  <si>
    <t>is het daarna nog gelijk dan volgt een barrage</t>
  </si>
  <si>
    <t>Vul handmatig Plaats in en hanteer de volgorde:</t>
  </si>
  <si>
    <t>Eelke de Boer</t>
  </si>
  <si>
    <t>Machteld van Foreest</t>
  </si>
  <si>
    <t>Jonas Hilwerda</t>
  </si>
  <si>
    <t>Daan Noordenbos</t>
  </si>
  <si>
    <t>K</t>
  </si>
  <si>
    <t>J</t>
  </si>
  <si>
    <t>I</t>
  </si>
  <si>
    <t>H</t>
  </si>
  <si>
    <t>G</t>
  </si>
  <si>
    <t>n = nog niet gespeeld</t>
  </si>
  <si>
    <t>De tabbladen "Groep X" worden automatisch gevuld met de inhoud uit tabblad "Deelnemers"</t>
  </si>
  <si>
    <t>De kruistabel wordt nu automatisch gevuld</t>
  </si>
  <si>
    <t>Bestandsnaam</t>
  </si>
  <si>
    <t>Pas de bestandnaam aan zodat bij het afdrukken van tabbladen "Goep X" enz de juiste naam afgedrukt wordt</t>
  </si>
  <si>
    <t>Vul na elke ronde de uitslagen middels letters in, conform het voorbeeld hieronder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</si>
</sst>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3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4" fillId="0" borderId="8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164" fontId="2" fillId="0" borderId="18" xfId="1" applyNumberFormat="1" applyFont="1" applyFill="1" applyBorder="1" applyAlignment="1">
      <alignment horizontal="center"/>
    </xf>
    <xf numFmtId="165" fontId="5" fillId="0" borderId="21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5" fillId="0" borderId="0" xfId="1" applyNumberFormat="1" applyFont="1">
      <alignment vertical="center"/>
    </xf>
    <xf numFmtId="0" fontId="5" fillId="0" borderId="0" xfId="1" applyFo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right" vertical="center"/>
    </xf>
    <xf numFmtId="0" fontId="2" fillId="2" borderId="25" xfId="1" quotePrefix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left" vertical="center"/>
    </xf>
    <xf numFmtId="0" fontId="2" fillId="2" borderId="28" xfId="1" quotePrefix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2" borderId="29" xfId="1" quotePrefix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2" borderId="3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3" borderId="3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2" fillId="0" borderId="33" xfId="1" applyNumberFormat="1" applyFont="1" applyFill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2" fillId="2" borderId="3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horizontal="left" wrapText="1"/>
    </xf>
    <xf numFmtId="0" fontId="8" fillId="0" borderId="0" xfId="0" applyFont="1"/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21" xfId="1" applyNumberFormat="1" applyFont="1" applyFill="1" applyBorder="1" applyAlignment="1">
      <alignment horizontal="center"/>
    </xf>
    <xf numFmtId="0" fontId="9" fillId="0" borderId="0" xfId="1" applyFo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2" borderId="41" xfId="1" applyFont="1" applyFill="1" applyBorder="1" applyAlignment="1">
      <alignment horizontal="left"/>
    </xf>
    <xf numFmtId="0" fontId="2" fillId="2" borderId="39" xfId="1" applyFont="1" applyFill="1" applyBorder="1" applyAlignment="1">
      <alignment horizontal="left"/>
    </xf>
    <xf numFmtId="0" fontId="2" fillId="2" borderId="40" xfId="1" applyFont="1" applyFill="1" applyBorder="1" applyAlignment="1">
      <alignment horizontal="left"/>
    </xf>
    <xf numFmtId="0" fontId="2" fillId="0" borderId="42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>
      <alignment vertical="center"/>
    </xf>
    <xf numFmtId="0" fontId="2" fillId="0" borderId="4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46" xfId="1" applyFont="1" applyBorder="1">
      <alignment vertical="center"/>
    </xf>
    <xf numFmtId="0" fontId="2" fillId="0" borderId="45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2" borderId="22" xfId="1" applyFont="1" applyFill="1" applyBorder="1" applyAlignment="1">
      <alignment horizontal="left"/>
    </xf>
    <xf numFmtId="0" fontId="2" fillId="2" borderId="23" xfId="1" applyFont="1" applyFill="1" applyBorder="1" applyAlignment="1">
      <alignment horizontal="left"/>
    </xf>
    <xf numFmtId="0" fontId="2" fillId="2" borderId="24" xfId="1" applyFont="1" applyFill="1" applyBorder="1" applyAlignment="1">
      <alignment horizontal="left"/>
    </xf>
    <xf numFmtId="0" fontId="2" fillId="0" borderId="2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2" borderId="39" xfId="1" applyFont="1" applyFill="1" applyBorder="1" applyAlignment="1">
      <alignment horizontal="left"/>
    </xf>
    <xf numFmtId="0" fontId="2" fillId="2" borderId="40" xfId="1" applyFont="1" applyFill="1" applyBorder="1" applyAlignment="1">
      <alignment horizontal="left"/>
    </xf>
    <xf numFmtId="0" fontId="2" fillId="0" borderId="38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3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9A675-3656-4090-A1A9-A6883750B868}">
  <sheetPr>
    <tabColor theme="0"/>
    <pageSetUpPr fitToPage="1"/>
  </sheetPr>
  <dimension ref="B1:O55"/>
  <sheetViews>
    <sheetView tabSelected="1" workbookViewId="0"/>
  </sheetViews>
  <sheetFormatPr defaultRowHeight="15" x14ac:dyDescent="0.2"/>
  <cols>
    <col min="1" max="1" width="2" style="2" customWidth="1"/>
    <col min="2" max="2" width="3.42578125" style="1" customWidth="1"/>
    <col min="3" max="3" width="34.42578125" style="2" customWidth="1"/>
    <col min="4" max="4" width="5.7109375" style="1" customWidth="1"/>
    <col min="5" max="10" width="4.7109375" style="2" customWidth="1"/>
    <col min="11" max="13" width="8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3" ht="19.5" thickBot="1" x14ac:dyDescent="0.25">
      <c r="B1" s="70" t="s">
        <v>113</v>
      </c>
    </row>
    <row r="2" spans="2:13" x14ac:dyDescent="0.25">
      <c r="B2" s="74" t="s">
        <v>138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thickBot="1" x14ac:dyDescent="0.25">
      <c r="B3" s="77" t="s">
        <v>139</v>
      </c>
      <c r="C3" s="78"/>
      <c r="D3" s="79"/>
      <c r="E3" s="78"/>
      <c r="F3" s="78"/>
      <c r="G3" s="78"/>
      <c r="H3" s="78"/>
      <c r="I3" s="78"/>
      <c r="J3" s="78"/>
      <c r="K3" s="78"/>
      <c r="L3" s="78"/>
      <c r="M3" s="80"/>
    </row>
    <row r="4" spans="2:13" ht="19.5" thickBot="1" x14ac:dyDescent="0.25">
      <c r="B4" s="70"/>
    </row>
    <row r="5" spans="2:13" x14ac:dyDescent="0.25">
      <c r="B5" s="74" t="s">
        <v>114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2:13" x14ac:dyDescent="0.2">
      <c r="B6" s="81" t="s">
        <v>115</v>
      </c>
      <c r="C6" s="82"/>
      <c r="D6" s="83"/>
      <c r="E6" s="82"/>
      <c r="F6" s="82"/>
      <c r="G6" s="82"/>
      <c r="H6" s="82"/>
      <c r="I6" s="82"/>
      <c r="J6" s="82"/>
      <c r="K6" s="82"/>
      <c r="L6" s="82"/>
      <c r="M6" s="84"/>
    </row>
    <row r="7" spans="2:13" ht="15.75" thickBot="1" x14ac:dyDescent="0.25">
      <c r="B7" s="77" t="s">
        <v>136</v>
      </c>
      <c r="C7" s="78"/>
      <c r="D7" s="79"/>
      <c r="E7" s="78"/>
      <c r="F7" s="78"/>
      <c r="G7" s="78"/>
      <c r="H7" s="78"/>
      <c r="I7" s="78"/>
      <c r="J7" s="78"/>
      <c r="K7" s="78"/>
      <c r="L7" s="78"/>
      <c r="M7" s="80"/>
    </row>
    <row r="8" spans="2:13" ht="15.75" thickBot="1" x14ac:dyDescent="0.25">
      <c r="B8" s="2"/>
    </row>
    <row r="9" spans="2:13" x14ac:dyDescent="0.25">
      <c r="B9" s="74" t="s">
        <v>116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2:13" x14ac:dyDescent="0.2">
      <c r="B10" s="81" t="s">
        <v>140</v>
      </c>
      <c r="C10" s="82"/>
      <c r="D10" s="83"/>
      <c r="E10" s="82"/>
      <c r="F10" s="82"/>
      <c r="G10" s="82"/>
      <c r="H10" s="82"/>
      <c r="I10" s="82"/>
      <c r="J10" s="82"/>
      <c r="K10" s="82"/>
      <c r="L10" s="82"/>
      <c r="M10" s="84"/>
    </row>
    <row r="11" spans="2:13" x14ac:dyDescent="0.2">
      <c r="B11" s="85" t="s">
        <v>135</v>
      </c>
      <c r="C11" s="85"/>
      <c r="D11" s="83"/>
      <c r="E11" s="82"/>
      <c r="F11" s="82"/>
      <c r="G11" s="82"/>
      <c r="H11" s="82"/>
      <c r="I11" s="82"/>
      <c r="J11" s="82"/>
      <c r="K11" s="82"/>
      <c r="L11" s="82"/>
      <c r="M11" s="84"/>
    </row>
    <row r="12" spans="2:13" x14ac:dyDescent="0.2">
      <c r="B12" s="85" t="s">
        <v>117</v>
      </c>
      <c r="C12" s="85"/>
      <c r="D12" s="83"/>
      <c r="E12" s="82"/>
      <c r="F12" s="82"/>
      <c r="G12" s="82"/>
      <c r="H12" s="82"/>
      <c r="I12" s="82"/>
      <c r="J12" s="82"/>
      <c r="K12" s="82"/>
      <c r="L12" s="82"/>
      <c r="M12" s="84"/>
    </row>
    <row r="13" spans="2:13" x14ac:dyDescent="0.2">
      <c r="B13" s="85" t="s">
        <v>118</v>
      </c>
      <c r="C13" s="85"/>
      <c r="D13" s="83"/>
      <c r="E13" s="82"/>
      <c r="F13" s="82"/>
      <c r="G13" s="82"/>
      <c r="H13" s="82"/>
      <c r="I13" s="82"/>
      <c r="J13" s="82"/>
      <c r="K13" s="82"/>
      <c r="L13" s="82"/>
      <c r="M13" s="84"/>
    </row>
    <row r="14" spans="2:13" x14ac:dyDescent="0.2">
      <c r="B14" s="85" t="s">
        <v>119</v>
      </c>
      <c r="C14" s="85"/>
      <c r="D14" s="83"/>
      <c r="E14" s="82"/>
      <c r="F14" s="82"/>
      <c r="G14" s="82"/>
      <c r="H14" s="82"/>
      <c r="I14" s="82"/>
      <c r="J14" s="82"/>
      <c r="K14" s="82"/>
      <c r="L14" s="82"/>
      <c r="M14" s="84"/>
    </row>
    <row r="15" spans="2:13" ht="15.75" thickBot="1" x14ac:dyDescent="0.25">
      <c r="B15" s="77" t="s">
        <v>137</v>
      </c>
      <c r="C15" s="78"/>
      <c r="D15" s="79"/>
      <c r="E15" s="78"/>
      <c r="F15" s="78"/>
      <c r="G15" s="78"/>
      <c r="H15" s="78"/>
      <c r="I15" s="78"/>
      <c r="J15" s="78"/>
      <c r="K15" s="78"/>
      <c r="L15" s="78"/>
      <c r="M15" s="80"/>
    </row>
    <row r="16" spans="2:13" ht="15.75" thickBot="1" x14ac:dyDescent="0.25">
      <c r="B16" s="2"/>
    </row>
    <row r="17" spans="2:15" x14ac:dyDescent="0.25">
      <c r="B17" s="74" t="s">
        <v>120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</row>
    <row r="18" spans="2:15" x14ac:dyDescent="0.2">
      <c r="B18" s="81" t="s">
        <v>125</v>
      </c>
      <c r="C18" s="82"/>
      <c r="D18" s="83"/>
      <c r="E18" s="82"/>
      <c r="F18" s="82"/>
      <c r="G18" s="82"/>
      <c r="H18" s="82"/>
      <c r="I18" s="82"/>
      <c r="J18" s="82"/>
      <c r="K18" s="82"/>
      <c r="L18" s="82"/>
      <c r="M18" s="84"/>
    </row>
    <row r="19" spans="2:15" x14ac:dyDescent="0.2">
      <c r="B19" s="85" t="s">
        <v>122</v>
      </c>
      <c r="C19" s="82"/>
      <c r="D19" s="83"/>
      <c r="E19" s="82"/>
      <c r="F19" s="82"/>
      <c r="G19" s="82"/>
      <c r="H19" s="82"/>
      <c r="I19" s="82"/>
      <c r="J19" s="82"/>
      <c r="K19" s="82"/>
      <c r="L19" s="82"/>
      <c r="M19" s="84"/>
    </row>
    <row r="20" spans="2:15" x14ac:dyDescent="0.2">
      <c r="B20" s="85" t="s">
        <v>121</v>
      </c>
      <c r="C20" s="82"/>
      <c r="D20" s="83"/>
      <c r="E20" s="82"/>
      <c r="F20" s="82"/>
      <c r="G20" s="82"/>
      <c r="H20" s="82"/>
      <c r="I20" s="82"/>
      <c r="J20" s="82"/>
      <c r="K20" s="82"/>
      <c r="L20" s="82"/>
      <c r="M20" s="84"/>
    </row>
    <row r="21" spans="2:15" x14ac:dyDescent="0.2">
      <c r="B21" s="85" t="s">
        <v>123</v>
      </c>
      <c r="C21" s="82"/>
      <c r="D21" s="83"/>
      <c r="E21" s="82"/>
      <c r="F21" s="82"/>
      <c r="G21" s="82"/>
      <c r="H21" s="82"/>
      <c r="I21" s="82"/>
      <c r="J21" s="82"/>
      <c r="K21" s="82"/>
      <c r="L21" s="82"/>
      <c r="M21" s="84"/>
    </row>
    <row r="22" spans="2:15" ht="15.75" thickBot="1" x14ac:dyDescent="0.25">
      <c r="B22" s="77" t="s">
        <v>124</v>
      </c>
      <c r="C22" s="78"/>
      <c r="D22" s="79"/>
      <c r="E22" s="78"/>
      <c r="F22" s="78"/>
      <c r="G22" s="78"/>
      <c r="H22" s="78"/>
      <c r="I22" s="78"/>
      <c r="J22" s="78"/>
      <c r="K22" s="78"/>
      <c r="L22" s="78"/>
      <c r="M22" s="80"/>
    </row>
    <row r="23" spans="2:15" ht="15.75" thickBot="1" x14ac:dyDescent="0.25"/>
    <row r="24" spans="2:15" ht="17.25" customHeight="1" thickBot="1" x14ac:dyDescent="0.3">
      <c r="B24" s="4" t="s">
        <v>5</v>
      </c>
      <c r="C24" s="5" t="s">
        <v>0</v>
      </c>
      <c r="D24" s="6" t="s">
        <v>11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9">
        <v>6</v>
      </c>
      <c r="K24" s="8" t="s">
        <v>12</v>
      </c>
      <c r="L24" s="8" t="s">
        <v>13</v>
      </c>
      <c r="M24" s="9" t="s">
        <v>14</v>
      </c>
      <c r="N24" s="10"/>
    </row>
    <row r="25" spans="2:15" ht="17.25" customHeight="1" x14ac:dyDescent="0.25">
      <c r="B25" s="47">
        <v>1</v>
      </c>
      <c r="C25" s="11" t="s">
        <v>128</v>
      </c>
      <c r="D25" s="12">
        <f>Deelnemers!B2</f>
        <v>900</v>
      </c>
      <c r="E25" s="13"/>
      <c r="F25" s="14">
        <f>IF(I38="w",1,IF(I38="r",0.5,(IF(I38="v",0,0))))</f>
        <v>0.5</v>
      </c>
      <c r="G25" s="14">
        <f>IF(I43="w",0,IF(I43="r",0.5,(IF(I43="v",1,0))))</f>
        <v>1</v>
      </c>
      <c r="H25" s="14">
        <f>IF(I48="w",1,IF(I48="r",0.5,(IF(I48="v",0,0))))</f>
        <v>1</v>
      </c>
      <c r="I25" s="14">
        <f>IF(I53="w",0,IF(I53="r",0.5,(IF(I53="v",1,0))))</f>
        <v>0.5</v>
      </c>
      <c r="J25" s="15">
        <f>IF(I33="w",1,IF(I33="r",0.5,(IF(I33="v",0,0))))</f>
        <v>0</v>
      </c>
      <c r="K25" s="16">
        <f t="shared" ref="K25:K30" si="0">SUM(E25:J25)</f>
        <v>3</v>
      </c>
      <c r="L25" s="17">
        <f>F25*K26+G25*K27+H25*K28+I25*K29+J25*K30</f>
        <v>7.5</v>
      </c>
      <c r="M25" s="18">
        <v>1</v>
      </c>
      <c r="N25" s="10"/>
    </row>
    <row r="26" spans="2:15" ht="17.25" customHeight="1" x14ac:dyDescent="0.25">
      <c r="B26" s="19">
        <v>2</v>
      </c>
      <c r="C26" s="20" t="s">
        <v>126</v>
      </c>
      <c r="D26" s="21">
        <f>Deelnemers!B3</f>
        <v>895</v>
      </c>
      <c r="E26" s="22">
        <f>IF(I38="w",0,IF(I38="r",0.5,(IF(I38="v",1,0))))</f>
        <v>0.5</v>
      </c>
      <c r="F26" s="23"/>
      <c r="G26" s="24">
        <f>IF(I49="w",1,IF(I49="r",0.5,(IF(I49="v",0,0))))</f>
        <v>1</v>
      </c>
      <c r="H26" s="24">
        <f>IF(I54="w",0,IF(I54="r",0.5,(IF(I54="v",1,0))))</f>
        <v>0.5</v>
      </c>
      <c r="I26" s="24">
        <f>IF(I34="w",1,IF(I34="r",0.5,(IF(I34="v",0,0))))</f>
        <v>0</v>
      </c>
      <c r="J26" s="18">
        <f>IF(I45="w",1,IF(I45="r",0.5,(IF(I45="v",0,0))))</f>
        <v>1</v>
      </c>
      <c r="K26" s="16">
        <f t="shared" si="0"/>
        <v>3</v>
      </c>
      <c r="L26" s="17">
        <f>E26*K25+G26*K27+H26*K28+I26*K29+J26*K30</f>
        <v>7.25</v>
      </c>
      <c r="M26" s="18">
        <v>2</v>
      </c>
      <c r="N26" s="10"/>
    </row>
    <row r="27" spans="2:15" ht="17.25" customHeight="1" x14ac:dyDescent="0.25">
      <c r="B27" s="19">
        <v>3</v>
      </c>
      <c r="C27" s="20" t="s">
        <v>127</v>
      </c>
      <c r="D27" s="21">
        <f>Deelnemers!B4</f>
        <v>890</v>
      </c>
      <c r="E27" s="22">
        <f>IF(I43="w",1,IF(I43="r",0.5,(IF(I43="v",0,0))))</f>
        <v>0</v>
      </c>
      <c r="F27" s="24">
        <f>IF(I49="w",0,IF(I49="r",0.5,(IF(I49="v",1,0))))</f>
        <v>0</v>
      </c>
      <c r="G27" s="23"/>
      <c r="H27" s="24">
        <f>IF(I35="w",1,IF(I35="r",0.5,(IF(I35="v",0,0))))</f>
        <v>1</v>
      </c>
      <c r="I27" s="24">
        <f>IF(I39="w",0,IF(I39="r",0.5,(IF(I39="v",1,0))))</f>
        <v>1</v>
      </c>
      <c r="J27" s="18">
        <f>IF(I55="w",1,IF(I55="r",0.5,(IF(I55="v",0,0))))</f>
        <v>0.5</v>
      </c>
      <c r="K27" s="16">
        <f t="shared" si="0"/>
        <v>2.5</v>
      </c>
      <c r="L27" s="17">
        <f>E27*K25+F27*K26+H27*K28+I27*K29+J27*K30</f>
        <v>5.5</v>
      </c>
      <c r="M27" s="18">
        <v>3</v>
      </c>
      <c r="N27" s="10"/>
    </row>
    <row r="28" spans="2:15" ht="17.25" customHeight="1" x14ac:dyDescent="0.25">
      <c r="B28" s="19">
        <v>4</v>
      </c>
      <c r="C28" s="20" t="s">
        <v>3</v>
      </c>
      <c r="D28" s="21">
        <f>Deelnemers!B5</f>
        <v>885</v>
      </c>
      <c r="E28" s="22">
        <f>IF(I48="w",0,IF(I48="r",0.5,(IF(I48="v",1,0))))</f>
        <v>0</v>
      </c>
      <c r="F28" s="24">
        <f>IF(I54="w",1,IF(I54="r",0.5,(IF(I54="v",0,0))))</f>
        <v>0.5</v>
      </c>
      <c r="G28" s="24">
        <f>IF(I35="w",0,IF(I35="r",0.5,(IF(I35="v",1,0))))</f>
        <v>0</v>
      </c>
      <c r="H28" s="23"/>
      <c r="I28" s="24">
        <f>IF(I44="w",1,IF(I44="r",0.5,(IF(I44="v",0,0))))</f>
        <v>1</v>
      </c>
      <c r="J28" s="18">
        <f>IF(I40="w",0,IF(I40="r",0.5,(IF(I40="v",1,0))))</f>
        <v>1</v>
      </c>
      <c r="K28" s="16">
        <f t="shared" si="0"/>
        <v>2.5</v>
      </c>
      <c r="L28" s="17">
        <f>E28*K25+F28*K26+G28*K27+I28*K29+J28*K30</f>
        <v>5.5</v>
      </c>
      <c r="M28" s="18">
        <v>4</v>
      </c>
      <c r="N28" s="10"/>
    </row>
    <row r="29" spans="2:15" ht="17.25" customHeight="1" x14ac:dyDescent="0.25">
      <c r="B29" s="19">
        <v>5</v>
      </c>
      <c r="C29" s="20" t="s">
        <v>4</v>
      </c>
      <c r="D29" s="21">
        <f>Deelnemers!B6</f>
        <v>880</v>
      </c>
      <c r="E29" s="22">
        <f>IF(I53="w",1,IF(I53="r",0.5,(IF(I53="v",0,0))))</f>
        <v>0.5</v>
      </c>
      <c r="F29" s="24">
        <f>IF(I34="w",0,IF(I34="r",0.5,(IF(I34="v",1,0))))</f>
        <v>1</v>
      </c>
      <c r="G29" s="24">
        <f>IF(I39="w",1,IF(I39="r",0.5,(IF(I39="v",0,0))))</f>
        <v>0</v>
      </c>
      <c r="H29" s="24">
        <f>IF(I44="w",0,IF(I44="r",0.5,(IF(I44="v",1,0))))</f>
        <v>0</v>
      </c>
      <c r="I29" s="23"/>
      <c r="J29" s="18">
        <f>IF(I50="w",0,IF(I50="r",0.5,(IF(I50="v",1,0))))</f>
        <v>0.5</v>
      </c>
      <c r="K29" s="16">
        <f t="shared" si="0"/>
        <v>2</v>
      </c>
      <c r="L29" s="17">
        <f>E29*K25+F29*K26+G29*K27+H29*K28+J29*K30</f>
        <v>5.5</v>
      </c>
      <c r="M29" s="18">
        <v>5</v>
      </c>
      <c r="N29" s="10"/>
    </row>
    <row r="30" spans="2:15" ht="17.25" customHeight="1" thickBot="1" x14ac:dyDescent="0.3">
      <c r="B30" s="25">
        <v>6</v>
      </c>
      <c r="C30" s="26" t="s">
        <v>129</v>
      </c>
      <c r="D30" s="27">
        <f>Deelnemers!B7</f>
        <v>875</v>
      </c>
      <c r="E30" s="28">
        <f>IF(I33="w",0,IF(I33="r",0.5,(IF(I33="v",1,0))))</f>
        <v>1</v>
      </c>
      <c r="F30" s="29">
        <f>IF(I45="w",0,IF(I45="r",0.5,(IF(I45="v",1,0))))</f>
        <v>0</v>
      </c>
      <c r="G30" s="29">
        <f>IF(I55="w",0,IF(I55="r",0.5,(IF(I55="v",1,0))))</f>
        <v>0.5</v>
      </c>
      <c r="H30" s="29">
        <f>IF(I40="w",1,IF(I40="r",0.5,(IF(I40="v",0,0))))</f>
        <v>0</v>
      </c>
      <c r="I30" s="29">
        <f>IF(I50="w",1,IF(I50="r",0.5,(IF(I50="v",0,0))))</f>
        <v>0.5</v>
      </c>
      <c r="J30" s="30"/>
      <c r="K30" s="31">
        <f t="shared" si="0"/>
        <v>2</v>
      </c>
      <c r="L30" s="32">
        <f>E30*K25+F30*K26+G30*K27+H30*K28+I30*K29</f>
        <v>5.25</v>
      </c>
      <c r="M30" s="33">
        <v>6</v>
      </c>
      <c r="N30" s="10"/>
    </row>
    <row r="31" spans="2:15" ht="17.25" customHeight="1" thickBot="1" x14ac:dyDescent="0.25">
      <c r="K31" s="34"/>
      <c r="L31" s="35"/>
      <c r="M31" s="36"/>
    </row>
    <row r="32" spans="2:15" ht="17.25" customHeight="1" thickBot="1" x14ac:dyDescent="0.3">
      <c r="B32" s="37" t="str">
        <f>B24</f>
        <v>A</v>
      </c>
      <c r="C32" s="90" t="s">
        <v>15</v>
      </c>
      <c r="D32" s="91"/>
      <c r="E32" s="91"/>
      <c r="F32" s="91"/>
      <c r="G32" s="91"/>
      <c r="H32" s="91"/>
      <c r="I32" s="95"/>
      <c r="J32" s="96"/>
      <c r="K32" s="38"/>
      <c r="L32" s="38"/>
      <c r="M32" s="39"/>
      <c r="N32" s="40"/>
      <c r="O32" s="36"/>
    </row>
    <row r="33" spans="2:15" x14ac:dyDescent="0.2">
      <c r="B33" s="41">
        <v>1</v>
      </c>
      <c r="C33" s="42" t="str">
        <f>C25</f>
        <v>Jonas Hilwerda</v>
      </c>
      <c r="D33" s="93" t="str">
        <f>C30</f>
        <v>Daan Noordenbos</v>
      </c>
      <c r="E33" s="93"/>
      <c r="F33" s="93"/>
      <c r="G33" s="93"/>
      <c r="H33" s="97"/>
      <c r="I33" s="64" t="s">
        <v>2</v>
      </c>
      <c r="J33" s="71" t="str">
        <f>IF(I33="w","1-0",IF(I33="r","½-½",(IF(I33="v","0-1",""))))</f>
        <v>0-1</v>
      </c>
    </row>
    <row r="34" spans="2:15" x14ac:dyDescent="0.2">
      <c r="B34" s="43">
        <v>2</v>
      </c>
      <c r="C34" s="44" t="str">
        <f>C26</f>
        <v>Eelke de Boer</v>
      </c>
      <c r="D34" s="86" t="str">
        <f>C29</f>
        <v>Jaël Wierenga</v>
      </c>
      <c r="E34" s="86"/>
      <c r="F34" s="86"/>
      <c r="G34" s="86"/>
      <c r="H34" s="98"/>
      <c r="I34" s="65" t="s">
        <v>2</v>
      </c>
      <c r="J34" s="72" t="str">
        <f t="shared" ref="J34:J35" si="1">IF(I34="w","1-0",IF(I34="r","½-½",(IF(I34="v","0-1",""))))</f>
        <v>0-1</v>
      </c>
    </row>
    <row r="35" spans="2:15" ht="15.75" thickBot="1" x14ac:dyDescent="0.25">
      <c r="B35" s="45">
        <v>3</v>
      </c>
      <c r="C35" s="46" t="str">
        <f>C27</f>
        <v>Machteld van Foreest</v>
      </c>
      <c r="D35" s="88" t="str">
        <f>C28</f>
        <v>Gerbrich Kroon</v>
      </c>
      <c r="E35" s="88"/>
      <c r="F35" s="88"/>
      <c r="G35" s="88"/>
      <c r="H35" s="99"/>
      <c r="I35" s="66" t="s">
        <v>20</v>
      </c>
      <c r="J35" s="73" t="str">
        <f t="shared" si="1"/>
        <v>1-0</v>
      </c>
    </row>
    <row r="36" spans="2:15" ht="15.75" thickBot="1" x14ac:dyDescent="0.25"/>
    <row r="37" spans="2:15" ht="17.25" customHeight="1" thickBot="1" x14ac:dyDescent="0.3">
      <c r="B37" s="37" t="str">
        <f>B24</f>
        <v>A</v>
      </c>
      <c r="C37" s="90" t="s">
        <v>16</v>
      </c>
      <c r="D37" s="91"/>
      <c r="E37" s="91"/>
      <c r="F37" s="91"/>
      <c r="G37" s="91"/>
      <c r="H37" s="91"/>
      <c r="I37" s="91"/>
      <c r="J37" s="92"/>
      <c r="K37" s="38"/>
      <c r="L37" s="38"/>
      <c r="M37" s="39"/>
      <c r="N37" s="40"/>
      <c r="O37" s="36"/>
    </row>
    <row r="38" spans="2:15" x14ac:dyDescent="0.2">
      <c r="B38" s="41">
        <v>1</v>
      </c>
      <c r="C38" s="42" t="str">
        <f>C25</f>
        <v>Jonas Hilwerda</v>
      </c>
      <c r="D38" s="93" t="str">
        <f>C26</f>
        <v>Eelke de Boer</v>
      </c>
      <c r="E38" s="93"/>
      <c r="F38" s="93"/>
      <c r="G38" s="93"/>
      <c r="H38" s="94"/>
      <c r="I38" s="64" t="s">
        <v>21</v>
      </c>
      <c r="J38" s="71" t="str">
        <f>IF(I38="w","1-0",IF(I38="r","½-½",(IF(I38="v","0-1",""))))</f>
        <v>½-½</v>
      </c>
    </row>
    <row r="39" spans="2:15" x14ac:dyDescent="0.2">
      <c r="B39" s="43">
        <v>2</v>
      </c>
      <c r="C39" s="44" t="str">
        <f>C29</f>
        <v>Jaël Wierenga</v>
      </c>
      <c r="D39" s="86" t="str">
        <f>C27</f>
        <v>Machteld van Foreest</v>
      </c>
      <c r="E39" s="86"/>
      <c r="F39" s="86"/>
      <c r="G39" s="86"/>
      <c r="H39" s="87"/>
      <c r="I39" s="65" t="s">
        <v>2</v>
      </c>
      <c r="J39" s="72" t="str">
        <f t="shared" ref="J39:J40" si="2">IF(I39="w","1-0",IF(I39="r","½-½",(IF(I39="v","0-1",""))))</f>
        <v>0-1</v>
      </c>
    </row>
    <row r="40" spans="2:15" ht="15.75" thickBot="1" x14ac:dyDescent="0.25">
      <c r="B40" s="45">
        <v>3</v>
      </c>
      <c r="C40" s="46" t="str">
        <f>C30</f>
        <v>Daan Noordenbos</v>
      </c>
      <c r="D40" s="88" t="str">
        <f>C28</f>
        <v>Gerbrich Kroon</v>
      </c>
      <c r="E40" s="88"/>
      <c r="F40" s="88"/>
      <c r="G40" s="88"/>
      <c r="H40" s="89"/>
      <c r="I40" s="66" t="s">
        <v>2</v>
      </c>
      <c r="J40" s="73" t="str">
        <f t="shared" si="2"/>
        <v>0-1</v>
      </c>
    </row>
    <row r="41" spans="2:15" ht="15.75" thickBot="1" x14ac:dyDescent="0.25"/>
    <row r="42" spans="2:15" ht="17.25" customHeight="1" thickBot="1" x14ac:dyDescent="0.3">
      <c r="B42" s="37" t="str">
        <f>B24</f>
        <v>A</v>
      </c>
      <c r="C42" s="90" t="s">
        <v>17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C27</f>
        <v>Machteld van Foreest</v>
      </c>
      <c r="D43" s="93" t="str">
        <f>C25</f>
        <v>Jonas Hilwerda</v>
      </c>
      <c r="E43" s="93"/>
      <c r="F43" s="93"/>
      <c r="G43" s="93"/>
      <c r="H43" s="94"/>
      <c r="I43" s="64" t="s">
        <v>2</v>
      </c>
      <c r="J43" s="71" t="str">
        <f>IF(I43="w","1-0",IF(I43="r","½-½",(IF(I43="v","0-1",""))))</f>
        <v>0-1</v>
      </c>
    </row>
    <row r="44" spans="2:15" x14ac:dyDescent="0.2">
      <c r="B44" s="43">
        <v>2</v>
      </c>
      <c r="C44" s="44" t="str">
        <f>C28</f>
        <v>Gerbrich Kroon</v>
      </c>
      <c r="D44" s="86" t="str">
        <f>C29</f>
        <v>Jaël Wierenga</v>
      </c>
      <c r="E44" s="86"/>
      <c r="F44" s="86"/>
      <c r="G44" s="86"/>
      <c r="H44" s="87"/>
      <c r="I44" s="65" t="s">
        <v>20</v>
      </c>
      <c r="J44" s="72" t="str">
        <f t="shared" ref="J44:J45" si="3">IF(I44="w","1-0",IF(I44="r","½-½",(IF(I44="v","0-1",""))))</f>
        <v>1-0</v>
      </c>
    </row>
    <row r="45" spans="2:15" ht="15.75" thickBot="1" x14ac:dyDescent="0.25">
      <c r="B45" s="45">
        <v>3</v>
      </c>
      <c r="C45" s="46" t="str">
        <f>C26</f>
        <v>Eelke de Boer</v>
      </c>
      <c r="D45" s="88" t="str">
        <f>C30</f>
        <v>Daan Noordenbos</v>
      </c>
      <c r="E45" s="88"/>
      <c r="F45" s="88"/>
      <c r="G45" s="88"/>
      <c r="H45" s="89"/>
      <c r="I45" s="66" t="s">
        <v>20</v>
      </c>
      <c r="J45" s="73" t="str">
        <f t="shared" si="3"/>
        <v>1-0</v>
      </c>
    </row>
    <row r="46" spans="2:15" ht="15.75" thickBot="1" x14ac:dyDescent="0.25"/>
    <row r="47" spans="2:15" ht="17.25" customHeight="1" thickBot="1" x14ac:dyDescent="0.3">
      <c r="B47" s="37" t="str">
        <f>B24</f>
        <v>A</v>
      </c>
      <c r="C47" s="90" t="s">
        <v>18</v>
      </c>
      <c r="D47" s="91"/>
      <c r="E47" s="91"/>
      <c r="F47" s="91"/>
      <c r="G47" s="91"/>
      <c r="H47" s="91"/>
      <c r="I47" s="91"/>
      <c r="J47" s="92"/>
      <c r="K47" s="38"/>
      <c r="L47" s="38"/>
      <c r="M47" s="39"/>
      <c r="N47" s="40"/>
      <c r="O47" s="36"/>
    </row>
    <row r="48" spans="2:15" x14ac:dyDescent="0.2">
      <c r="B48" s="41">
        <v>1</v>
      </c>
      <c r="C48" s="42" t="str">
        <f>C25</f>
        <v>Jonas Hilwerda</v>
      </c>
      <c r="D48" s="93" t="str">
        <f>C28</f>
        <v>Gerbrich Kroon</v>
      </c>
      <c r="E48" s="93"/>
      <c r="F48" s="93"/>
      <c r="G48" s="93"/>
      <c r="H48" s="94"/>
      <c r="I48" s="64" t="s">
        <v>20</v>
      </c>
      <c r="J48" s="71" t="str">
        <f>IF(I48="w","1-0",IF(I48="r","½-½",(IF(I48="v","0-1",""))))</f>
        <v>1-0</v>
      </c>
    </row>
    <row r="49" spans="2:15" x14ac:dyDescent="0.2">
      <c r="B49" s="43">
        <v>2</v>
      </c>
      <c r="C49" s="44" t="str">
        <f>C26</f>
        <v>Eelke de Boer</v>
      </c>
      <c r="D49" s="86" t="str">
        <f>C27</f>
        <v>Machteld van Foreest</v>
      </c>
      <c r="E49" s="86"/>
      <c r="F49" s="86"/>
      <c r="G49" s="86"/>
      <c r="H49" s="87"/>
      <c r="I49" s="65" t="s">
        <v>20</v>
      </c>
      <c r="J49" s="72" t="str">
        <f t="shared" ref="J49:J50" si="4">IF(I49="w","1-0",IF(I49="r","½-½",(IF(I49="v","0-1",""))))</f>
        <v>1-0</v>
      </c>
    </row>
    <row r="50" spans="2:15" ht="15.75" thickBot="1" x14ac:dyDescent="0.25">
      <c r="B50" s="45">
        <v>3</v>
      </c>
      <c r="C50" s="46" t="str">
        <f>C30</f>
        <v>Daan Noordenbos</v>
      </c>
      <c r="D50" s="88" t="str">
        <f>C29</f>
        <v>Jaël Wierenga</v>
      </c>
      <c r="E50" s="88"/>
      <c r="F50" s="88"/>
      <c r="G50" s="88"/>
      <c r="H50" s="89"/>
      <c r="I50" s="66" t="s">
        <v>21</v>
      </c>
      <c r="J50" s="73" t="str">
        <f t="shared" si="4"/>
        <v>½-½</v>
      </c>
    </row>
    <row r="51" spans="2:15" ht="15.75" thickBot="1" x14ac:dyDescent="0.25"/>
    <row r="52" spans="2:15" ht="17.25" customHeight="1" thickBot="1" x14ac:dyDescent="0.3">
      <c r="B52" s="37" t="str">
        <f>B24</f>
        <v>A</v>
      </c>
      <c r="C52" s="90" t="s">
        <v>19</v>
      </c>
      <c r="D52" s="91"/>
      <c r="E52" s="91"/>
      <c r="F52" s="91"/>
      <c r="G52" s="91"/>
      <c r="H52" s="91"/>
      <c r="I52" s="91"/>
      <c r="J52" s="92"/>
      <c r="K52" s="38"/>
      <c r="L52" s="38"/>
      <c r="M52" s="39"/>
      <c r="N52" s="40"/>
      <c r="O52" s="36"/>
    </row>
    <row r="53" spans="2:15" x14ac:dyDescent="0.2">
      <c r="B53" s="41">
        <v>1</v>
      </c>
      <c r="C53" s="42" t="str">
        <f>C29</f>
        <v>Jaël Wierenga</v>
      </c>
      <c r="D53" s="93" t="str">
        <f>C25</f>
        <v>Jonas Hilwerda</v>
      </c>
      <c r="E53" s="93"/>
      <c r="F53" s="93"/>
      <c r="G53" s="93"/>
      <c r="H53" s="94"/>
      <c r="I53" s="64" t="s">
        <v>21</v>
      </c>
      <c r="J53" s="71" t="str">
        <f>IF(I53="w","1-0",IF(I53="r","½-½",(IF(I53="v","0-1",""))))</f>
        <v>½-½</v>
      </c>
    </row>
    <row r="54" spans="2:15" x14ac:dyDescent="0.2">
      <c r="B54" s="43">
        <v>2</v>
      </c>
      <c r="C54" s="44" t="str">
        <f>C28</f>
        <v>Gerbrich Kroon</v>
      </c>
      <c r="D54" s="86" t="str">
        <f>C26</f>
        <v>Eelke de Boer</v>
      </c>
      <c r="E54" s="86"/>
      <c r="F54" s="86"/>
      <c r="G54" s="86"/>
      <c r="H54" s="87"/>
      <c r="I54" s="65" t="s">
        <v>21</v>
      </c>
      <c r="J54" s="72" t="str">
        <f t="shared" ref="J54:J55" si="5">IF(I54="w","1-0",IF(I54="r","½-½",(IF(I54="v","0-1",""))))</f>
        <v>½-½</v>
      </c>
    </row>
    <row r="55" spans="2:15" ht="15.75" thickBot="1" x14ac:dyDescent="0.25">
      <c r="B55" s="45">
        <v>3</v>
      </c>
      <c r="C55" s="46" t="str">
        <f>C27</f>
        <v>Machteld van Foreest</v>
      </c>
      <c r="D55" s="88" t="str">
        <f>C30</f>
        <v>Daan Noordenbos</v>
      </c>
      <c r="E55" s="88"/>
      <c r="F55" s="88"/>
      <c r="G55" s="88"/>
      <c r="H55" s="89"/>
      <c r="I55" s="66" t="s">
        <v>21</v>
      </c>
      <c r="J55" s="73" t="str">
        <f t="shared" si="5"/>
        <v>½-½</v>
      </c>
    </row>
  </sheetData>
  <mergeCells count="20">
    <mergeCell ref="D45:H45"/>
    <mergeCell ref="C32:J32"/>
    <mergeCell ref="D33:H33"/>
    <mergeCell ref="D34:H34"/>
    <mergeCell ref="D35:H35"/>
    <mergeCell ref="C37:J37"/>
    <mergeCell ref="D38:H38"/>
    <mergeCell ref="D39:H39"/>
    <mergeCell ref="D40:H40"/>
    <mergeCell ref="C42:J42"/>
    <mergeCell ref="D43:H43"/>
    <mergeCell ref="D44:H44"/>
    <mergeCell ref="D54:H54"/>
    <mergeCell ref="D55:H55"/>
    <mergeCell ref="C47:J47"/>
    <mergeCell ref="D48:H48"/>
    <mergeCell ref="D49:H49"/>
    <mergeCell ref="D50:H50"/>
    <mergeCell ref="C52:J52"/>
    <mergeCell ref="D53:H53"/>
  </mergeCells>
  <conditionalFormatting sqref="I33">
    <cfRule type="cellIs" dxfId="309" priority="15" operator="equal">
      <formula>"n"</formula>
    </cfRule>
  </conditionalFormatting>
  <conditionalFormatting sqref="I34">
    <cfRule type="cellIs" dxfId="308" priority="14" operator="equal">
      <formula>"n"</formula>
    </cfRule>
  </conditionalFormatting>
  <conditionalFormatting sqref="I35">
    <cfRule type="cellIs" dxfId="307" priority="13" operator="equal">
      <formula>"n"</formula>
    </cfRule>
  </conditionalFormatting>
  <conditionalFormatting sqref="I38">
    <cfRule type="cellIs" dxfId="306" priority="12" operator="equal">
      <formula>"n"</formula>
    </cfRule>
  </conditionalFormatting>
  <conditionalFormatting sqref="I39">
    <cfRule type="cellIs" dxfId="305" priority="11" operator="equal">
      <formula>"n"</formula>
    </cfRule>
  </conditionalFormatting>
  <conditionalFormatting sqref="I40">
    <cfRule type="cellIs" dxfId="304" priority="10" operator="equal">
      <formula>"n"</formula>
    </cfRule>
  </conditionalFormatting>
  <conditionalFormatting sqref="I43">
    <cfRule type="cellIs" dxfId="303" priority="9" operator="equal">
      <formula>"n"</formula>
    </cfRule>
  </conditionalFormatting>
  <conditionalFormatting sqref="I44">
    <cfRule type="cellIs" dxfId="302" priority="8" operator="equal">
      <formula>"n"</formula>
    </cfRule>
  </conditionalFormatting>
  <conditionalFormatting sqref="I45">
    <cfRule type="cellIs" dxfId="301" priority="7" operator="equal">
      <formula>"n"</formula>
    </cfRule>
  </conditionalFormatting>
  <conditionalFormatting sqref="I48">
    <cfRule type="cellIs" dxfId="300" priority="6" operator="equal">
      <formula>"n"</formula>
    </cfRule>
  </conditionalFormatting>
  <conditionalFormatting sqref="I49">
    <cfRule type="cellIs" dxfId="299" priority="5" operator="equal">
      <formula>"n"</formula>
    </cfRule>
  </conditionalFormatting>
  <conditionalFormatting sqref="I50">
    <cfRule type="cellIs" dxfId="298" priority="4" operator="equal">
      <formula>"n"</formula>
    </cfRule>
  </conditionalFormatting>
  <conditionalFormatting sqref="I53">
    <cfRule type="cellIs" dxfId="297" priority="3" operator="equal">
      <formula>"n"</formula>
    </cfRule>
  </conditionalFormatting>
  <conditionalFormatting sqref="I54">
    <cfRule type="cellIs" dxfId="296" priority="2" operator="equal">
      <formula>"n"</formula>
    </cfRule>
  </conditionalFormatting>
  <conditionalFormatting sqref="I55">
    <cfRule type="cellIs" dxfId="295" priority="1" operator="equal">
      <formula>"n"</formula>
    </cfRule>
  </conditionalFormatting>
  <dataValidations count="1">
    <dataValidation type="list" allowBlank="1" showInputMessage="1" showErrorMessage="1" sqref="I48:I50 I33:I35 I38:I40 I43:I45 I53:I55" xr:uid="{8D6F1F32-0F4C-4956-A345-1D00BA19A06E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>
    <oddHeader>&amp;L&amp;F&amp;R&amp;A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F65B-0371-4BA8-806D-19C3803BB08D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133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Deelnemers!A56</f>
        <v>Speler 55</v>
      </c>
      <c r="D3" s="60">
        <f>Deelnemers!B56</f>
        <v>630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Deelnemers!A57</f>
        <v>Speler 56</v>
      </c>
      <c r="D4" s="61">
        <f>Deelnemers!B57</f>
        <v>625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Deelnemers!A58</f>
        <v>Speler 57</v>
      </c>
      <c r="D5" s="61">
        <f>Deelnemers!B58</f>
        <v>620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Deelnemers!A59</f>
        <v>Speler 58</v>
      </c>
      <c r="D6" s="61">
        <f>Deelnemers!B59</f>
        <v>615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Deelnemers!A60</f>
        <v>Speler 59</v>
      </c>
      <c r="D7" s="61">
        <f>Deelnemers!B60</f>
        <v>610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Deelnemers!A61</f>
        <v>Speler 60</v>
      </c>
      <c r="D8" s="61">
        <f>Deelnemers!B61</f>
        <v>605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Deelnemers!A62</f>
        <v>Speler 61</v>
      </c>
      <c r="D9" s="61">
        <f>Deelnemers!B62</f>
        <v>600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Deelnemers!A63</f>
        <v>Speler 62</v>
      </c>
      <c r="D10" s="62">
        <f>Deelnemers!B63</f>
        <v>595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H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55</v>
      </c>
      <c r="D13" s="93" t="str">
        <f>C10</f>
        <v>Speler 62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56</v>
      </c>
      <c r="D14" s="86" t="str">
        <f>C9</f>
        <v>Speler 61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57</v>
      </c>
      <c r="D15" s="86" t="str">
        <f>C8</f>
        <v>Speler 60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58</v>
      </c>
      <c r="D16" s="88" t="str">
        <f>C7</f>
        <v>Speler 59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H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62</v>
      </c>
      <c r="D19" s="93" t="str">
        <f>C7</f>
        <v>Speler 59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60</v>
      </c>
      <c r="D20" s="86" t="str">
        <f>C6</f>
        <v>Speler 58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61</v>
      </c>
      <c r="D21" s="86" t="str">
        <f>C5</f>
        <v>Speler 57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55</v>
      </c>
      <c r="D22" s="88" t="str">
        <f>C4</f>
        <v>Speler 56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H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56</v>
      </c>
      <c r="D25" s="93" t="str">
        <f>C10</f>
        <v>Speler 62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57</v>
      </c>
      <c r="D26" s="86" t="str">
        <f>C3</f>
        <v>Speler 55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58</v>
      </c>
      <c r="D27" s="86" t="str">
        <f>C9</f>
        <v>Speler 61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59</v>
      </c>
      <c r="D28" s="88" t="str">
        <f>C8</f>
        <v>Speler 60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H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62</v>
      </c>
      <c r="D31" s="93" t="str">
        <f>C8</f>
        <v>Speler 60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61</v>
      </c>
      <c r="D32" s="86" t="str">
        <f>C7</f>
        <v>Speler 59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55</v>
      </c>
      <c r="D33" s="86" t="str">
        <f>C6</f>
        <v>Speler 58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56</v>
      </c>
      <c r="D34" s="88" t="str">
        <f>C5</f>
        <v>Speler 57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H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57</v>
      </c>
      <c r="D37" s="93" t="str">
        <f>C10</f>
        <v>Speler 62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58</v>
      </c>
      <c r="D38" s="86" t="str">
        <f>C4</f>
        <v>Speler 56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59</v>
      </c>
      <c r="D39" s="86" t="str">
        <f>C3</f>
        <v>Speler 55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60</v>
      </c>
      <c r="D40" s="88" t="str">
        <f>C9</f>
        <v>Speler 61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H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62</v>
      </c>
      <c r="D43" s="93" t="str">
        <f>C9</f>
        <v>Speler 61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55</v>
      </c>
      <c r="D44" s="86" t="str">
        <f>C8</f>
        <v>Speler 60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56</v>
      </c>
      <c r="D45" s="86" t="str">
        <f>C7</f>
        <v>Speler 59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57</v>
      </c>
      <c r="D46" s="88" t="str">
        <f>C6</f>
        <v>Speler 58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H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58</v>
      </c>
      <c r="D49" s="93" t="str">
        <f>C10</f>
        <v>Speler 62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59</v>
      </c>
      <c r="D50" s="86" t="str">
        <f>C5</f>
        <v>Speler 57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60</v>
      </c>
      <c r="D51" s="86" t="str">
        <f>C4</f>
        <v>Speler 56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61</v>
      </c>
      <c r="D52" s="88" t="str">
        <f>C3</f>
        <v>Speler 55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139" priority="28" operator="equal">
      <formula>"n"</formula>
    </cfRule>
  </conditionalFormatting>
  <conditionalFormatting sqref="I14">
    <cfRule type="cellIs" dxfId="138" priority="27" operator="equal">
      <formula>"n"</formula>
    </cfRule>
  </conditionalFormatting>
  <conditionalFormatting sqref="I16">
    <cfRule type="cellIs" dxfId="137" priority="26" operator="equal">
      <formula>"n"</formula>
    </cfRule>
  </conditionalFormatting>
  <conditionalFormatting sqref="I15">
    <cfRule type="cellIs" dxfId="136" priority="25" operator="equal">
      <formula>"n"</formula>
    </cfRule>
  </conditionalFormatting>
  <conditionalFormatting sqref="I19">
    <cfRule type="cellIs" dxfId="135" priority="24" operator="equal">
      <formula>"n"</formula>
    </cfRule>
  </conditionalFormatting>
  <conditionalFormatting sqref="I20">
    <cfRule type="cellIs" dxfId="134" priority="23" operator="equal">
      <formula>"n"</formula>
    </cfRule>
  </conditionalFormatting>
  <conditionalFormatting sqref="I22">
    <cfRule type="cellIs" dxfId="133" priority="22" operator="equal">
      <formula>"n"</formula>
    </cfRule>
  </conditionalFormatting>
  <conditionalFormatting sqref="I21">
    <cfRule type="cellIs" dxfId="132" priority="21" operator="equal">
      <formula>"n"</formula>
    </cfRule>
  </conditionalFormatting>
  <conditionalFormatting sqref="I25">
    <cfRule type="cellIs" dxfId="131" priority="20" operator="equal">
      <formula>"n"</formula>
    </cfRule>
  </conditionalFormatting>
  <conditionalFormatting sqref="I26">
    <cfRule type="cellIs" dxfId="130" priority="19" operator="equal">
      <formula>"n"</formula>
    </cfRule>
  </conditionalFormatting>
  <conditionalFormatting sqref="I28">
    <cfRule type="cellIs" dxfId="129" priority="18" operator="equal">
      <formula>"n"</formula>
    </cfRule>
  </conditionalFormatting>
  <conditionalFormatting sqref="I27">
    <cfRule type="cellIs" dxfId="128" priority="17" operator="equal">
      <formula>"n"</formula>
    </cfRule>
  </conditionalFormatting>
  <conditionalFormatting sqref="I31">
    <cfRule type="cellIs" dxfId="127" priority="16" operator="equal">
      <formula>"n"</formula>
    </cfRule>
  </conditionalFormatting>
  <conditionalFormatting sqref="I32">
    <cfRule type="cellIs" dxfId="126" priority="15" operator="equal">
      <formula>"n"</formula>
    </cfRule>
  </conditionalFormatting>
  <conditionalFormatting sqref="I34">
    <cfRule type="cellIs" dxfId="125" priority="14" operator="equal">
      <formula>"n"</formula>
    </cfRule>
  </conditionalFormatting>
  <conditionalFormatting sqref="I33">
    <cfRule type="cellIs" dxfId="124" priority="13" operator="equal">
      <formula>"n"</formula>
    </cfRule>
  </conditionalFormatting>
  <conditionalFormatting sqref="I37">
    <cfRule type="cellIs" dxfId="123" priority="12" operator="equal">
      <formula>"n"</formula>
    </cfRule>
  </conditionalFormatting>
  <conditionalFormatting sqref="I38">
    <cfRule type="cellIs" dxfId="122" priority="11" operator="equal">
      <formula>"n"</formula>
    </cfRule>
  </conditionalFormatting>
  <conditionalFormatting sqref="I40">
    <cfRule type="cellIs" dxfId="121" priority="10" operator="equal">
      <formula>"n"</formula>
    </cfRule>
  </conditionalFormatting>
  <conditionalFormatting sqref="I39">
    <cfRule type="cellIs" dxfId="120" priority="9" operator="equal">
      <formula>"n"</formula>
    </cfRule>
  </conditionalFormatting>
  <conditionalFormatting sqref="I43">
    <cfRule type="cellIs" dxfId="119" priority="8" operator="equal">
      <formula>"n"</formula>
    </cfRule>
  </conditionalFormatting>
  <conditionalFormatting sqref="I44">
    <cfRule type="cellIs" dxfId="118" priority="7" operator="equal">
      <formula>"n"</formula>
    </cfRule>
  </conditionalFormatting>
  <conditionalFormatting sqref="I46">
    <cfRule type="cellIs" dxfId="117" priority="6" operator="equal">
      <formula>"n"</formula>
    </cfRule>
  </conditionalFormatting>
  <conditionalFormatting sqref="I45">
    <cfRule type="cellIs" dxfId="116" priority="5" operator="equal">
      <formula>"n"</formula>
    </cfRule>
  </conditionalFormatting>
  <conditionalFormatting sqref="I49">
    <cfRule type="cellIs" dxfId="115" priority="4" operator="equal">
      <formula>"n"</formula>
    </cfRule>
  </conditionalFormatting>
  <conditionalFormatting sqref="I50">
    <cfRule type="cellIs" dxfId="114" priority="3" operator="equal">
      <formula>"n"</formula>
    </cfRule>
  </conditionalFormatting>
  <conditionalFormatting sqref="I52">
    <cfRule type="cellIs" dxfId="113" priority="2" operator="equal">
      <formula>"n"</formula>
    </cfRule>
  </conditionalFormatting>
  <conditionalFormatting sqref="I51">
    <cfRule type="cellIs" dxfId="112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7CF0D640-09AE-48D8-B784-01713C1E4B4A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4C6EF-95D8-432A-8BF2-30F02E2621C9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132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Deelnemers!A64</f>
        <v>Speler 63</v>
      </c>
      <c r="D3" s="60">
        <f>Deelnemers!B64</f>
        <v>590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Deelnemers!A65</f>
        <v>Speler 64</v>
      </c>
      <c r="D4" s="61">
        <f>Deelnemers!B65</f>
        <v>585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Deelnemers!A66</f>
        <v>Speler 65</v>
      </c>
      <c r="D5" s="61">
        <f>Deelnemers!B66</f>
        <v>580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Deelnemers!A67</f>
        <v>Speler 66</v>
      </c>
      <c r="D6" s="61">
        <f>Deelnemers!B67</f>
        <v>575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Deelnemers!A68</f>
        <v>Speler 67</v>
      </c>
      <c r="D7" s="61">
        <f>Deelnemers!B68</f>
        <v>570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Deelnemers!A69</f>
        <v>Speler 68</v>
      </c>
      <c r="D8" s="61">
        <f>Deelnemers!B69</f>
        <v>565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Deelnemers!A70</f>
        <v>Speler 69</v>
      </c>
      <c r="D9" s="61">
        <f>Deelnemers!B70</f>
        <v>560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Deelnemers!A71</f>
        <v>Speler 70</v>
      </c>
      <c r="D10" s="62">
        <f>Deelnemers!B71</f>
        <v>555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I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63</v>
      </c>
      <c r="D13" s="93" t="str">
        <f>C10</f>
        <v>Speler 70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64</v>
      </c>
      <c r="D14" s="86" t="str">
        <f>C9</f>
        <v>Speler 69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65</v>
      </c>
      <c r="D15" s="86" t="str">
        <f>C8</f>
        <v>Speler 68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66</v>
      </c>
      <c r="D16" s="88" t="str">
        <f>C7</f>
        <v>Speler 67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I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70</v>
      </c>
      <c r="D19" s="93" t="str">
        <f>C7</f>
        <v>Speler 67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68</v>
      </c>
      <c r="D20" s="86" t="str">
        <f>C6</f>
        <v>Speler 66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69</v>
      </c>
      <c r="D21" s="86" t="str">
        <f>C5</f>
        <v>Speler 65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63</v>
      </c>
      <c r="D22" s="88" t="str">
        <f>C4</f>
        <v>Speler 64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I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64</v>
      </c>
      <c r="D25" s="93" t="str">
        <f>C10</f>
        <v>Speler 70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65</v>
      </c>
      <c r="D26" s="86" t="str">
        <f>C3</f>
        <v>Speler 63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66</v>
      </c>
      <c r="D27" s="86" t="str">
        <f>C9</f>
        <v>Speler 69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67</v>
      </c>
      <c r="D28" s="88" t="str">
        <f>C8</f>
        <v>Speler 68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I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70</v>
      </c>
      <c r="D31" s="93" t="str">
        <f>C8</f>
        <v>Speler 68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69</v>
      </c>
      <c r="D32" s="86" t="str">
        <f>C7</f>
        <v>Speler 67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63</v>
      </c>
      <c r="D33" s="86" t="str">
        <f>C6</f>
        <v>Speler 66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64</v>
      </c>
      <c r="D34" s="88" t="str">
        <f>C5</f>
        <v>Speler 65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I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65</v>
      </c>
      <c r="D37" s="93" t="str">
        <f>C10</f>
        <v>Speler 70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66</v>
      </c>
      <c r="D38" s="86" t="str">
        <f>C4</f>
        <v>Speler 64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67</v>
      </c>
      <c r="D39" s="86" t="str">
        <f>C3</f>
        <v>Speler 63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68</v>
      </c>
      <c r="D40" s="88" t="str">
        <f>C9</f>
        <v>Speler 69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I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70</v>
      </c>
      <c r="D43" s="93" t="str">
        <f>C9</f>
        <v>Speler 69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63</v>
      </c>
      <c r="D44" s="86" t="str">
        <f>C8</f>
        <v>Speler 68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64</v>
      </c>
      <c r="D45" s="86" t="str">
        <f>C7</f>
        <v>Speler 67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65</v>
      </c>
      <c r="D46" s="88" t="str">
        <f>C6</f>
        <v>Speler 66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I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66</v>
      </c>
      <c r="D49" s="93" t="str">
        <f>C10</f>
        <v>Speler 70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67</v>
      </c>
      <c r="D50" s="86" t="str">
        <f>C5</f>
        <v>Speler 65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68</v>
      </c>
      <c r="D51" s="86" t="str">
        <f>C4</f>
        <v>Speler 64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69</v>
      </c>
      <c r="D52" s="88" t="str">
        <f>C3</f>
        <v>Speler 63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111" priority="28" operator="equal">
      <formula>"n"</formula>
    </cfRule>
  </conditionalFormatting>
  <conditionalFormatting sqref="I14">
    <cfRule type="cellIs" dxfId="110" priority="27" operator="equal">
      <formula>"n"</formula>
    </cfRule>
  </conditionalFormatting>
  <conditionalFormatting sqref="I16">
    <cfRule type="cellIs" dxfId="109" priority="26" operator="equal">
      <formula>"n"</formula>
    </cfRule>
  </conditionalFormatting>
  <conditionalFormatting sqref="I15">
    <cfRule type="cellIs" dxfId="108" priority="25" operator="equal">
      <formula>"n"</formula>
    </cfRule>
  </conditionalFormatting>
  <conditionalFormatting sqref="I19">
    <cfRule type="cellIs" dxfId="107" priority="24" operator="equal">
      <formula>"n"</formula>
    </cfRule>
  </conditionalFormatting>
  <conditionalFormatting sqref="I20">
    <cfRule type="cellIs" dxfId="106" priority="23" operator="equal">
      <formula>"n"</formula>
    </cfRule>
  </conditionalFormatting>
  <conditionalFormatting sqref="I22">
    <cfRule type="cellIs" dxfId="105" priority="22" operator="equal">
      <formula>"n"</formula>
    </cfRule>
  </conditionalFormatting>
  <conditionalFormatting sqref="I21">
    <cfRule type="cellIs" dxfId="104" priority="21" operator="equal">
      <formula>"n"</formula>
    </cfRule>
  </conditionalFormatting>
  <conditionalFormatting sqref="I25">
    <cfRule type="cellIs" dxfId="103" priority="20" operator="equal">
      <formula>"n"</formula>
    </cfRule>
  </conditionalFormatting>
  <conditionalFormatting sqref="I26">
    <cfRule type="cellIs" dxfId="102" priority="19" operator="equal">
      <formula>"n"</formula>
    </cfRule>
  </conditionalFormatting>
  <conditionalFormatting sqref="I28">
    <cfRule type="cellIs" dxfId="101" priority="18" operator="equal">
      <formula>"n"</formula>
    </cfRule>
  </conditionalFormatting>
  <conditionalFormatting sqref="I27">
    <cfRule type="cellIs" dxfId="100" priority="17" operator="equal">
      <formula>"n"</formula>
    </cfRule>
  </conditionalFormatting>
  <conditionalFormatting sqref="I31">
    <cfRule type="cellIs" dxfId="99" priority="16" operator="equal">
      <formula>"n"</formula>
    </cfRule>
  </conditionalFormatting>
  <conditionalFormatting sqref="I32">
    <cfRule type="cellIs" dxfId="98" priority="15" operator="equal">
      <formula>"n"</formula>
    </cfRule>
  </conditionalFormatting>
  <conditionalFormatting sqref="I34">
    <cfRule type="cellIs" dxfId="97" priority="14" operator="equal">
      <formula>"n"</formula>
    </cfRule>
  </conditionalFormatting>
  <conditionalFormatting sqref="I33">
    <cfRule type="cellIs" dxfId="96" priority="13" operator="equal">
      <formula>"n"</formula>
    </cfRule>
  </conditionalFormatting>
  <conditionalFormatting sqref="I37">
    <cfRule type="cellIs" dxfId="95" priority="12" operator="equal">
      <formula>"n"</formula>
    </cfRule>
  </conditionalFormatting>
  <conditionalFormatting sqref="I38">
    <cfRule type="cellIs" dxfId="94" priority="11" operator="equal">
      <formula>"n"</formula>
    </cfRule>
  </conditionalFormatting>
  <conditionalFormatting sqref="I40">
    <cfRule type="cellIs" dxfId="93" priority="10" operator="equal">
      <formula>"n"</formula>
    </cfRule>
  </conditionalFormatting>
  <conditionalFormatting sqref="I39">
    <cfRule type="cellIs" dxfId="92" priority="9" operator="equal">
      <formula>"n"</formula>
    </cfRule>
  </conditionalFormatting>
  <conditionalFormatting sqref="I43">
    <cfRule type="cellIs" dxfId="91" priority="8" operator="equal">
      <formula>"n"</formula>
    </cfRule>
  </conditionalFormatting>
  <conditionalFormatting sqref="I44">
    <cfRule type="cellIs" dxfId="90" priority="7" operator="equal">
      <formula>"n"</formula>
    </cfRule>
  </conditionalFormatting>
  <conditionalFormatting sqref="I46">
    <cfRule type="cellIs" dxfId="89" priority="6" operator="equal">
      <formula>"n"</formula>
    </cfRule>
  </conditionalFormatting>
  <conditionalFormatting sqref="I45">
    <cfRule type="cellIs" dxfId="88" priority="5" operator="equal">
      <formula>"n"</formula>
    </cfRule>
  </conditionalFormatting>
  <conditionalFormatting sqref="I49">
    <cfRule type="cellIs" dxfId="87" priority="4" operator="equal">
      <formula>"n"</formula>
    </cfRule>
  </conditionalFormatting>
  <conditionalFormatting sqref="I50">
    <cfRule type="cellIs" dxfId="86" priority="3" operator="equal">
      <formula>"n"</formula>
    </cfRule>
  </conditionalFormatting>
  <conditionalFormatting sqref="I52">
    <cfRule type="cellIs" dxfId="85" priority="2" operator="equal">
      <formula>"n"</formula>
    </cfRule>
  </conditionalFormatting>
  <conditionalFormatting sqref="I51">
    <cfRule type="cellIs" dxfId="84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9884052E-E948-4795-B97E-F79DC88A28E5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FE96-77EB-4515-87B2-CBBC10FBDA5E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131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Deelnemers!A72</f>
        <v>Speler 71</v>
      </c>
      <c r="D3" s="60">
        <f>Deelnemers!B72</f>
        <v>550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Deelnemers!A73</f>
        <v>Speler 72</v>
      </c>
      <c r="D4" s="61">
        <f>Deelnemers!B73</f>
        <v>545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Deelnemers!A74</f>
        <v>Speler 73</v>
      </c>
      <c r="D5" s="61">
        <f>Deelnemers!B74</f>
        <v>540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Deelnemers!A75</f>
        <v>Speler 74</v>
      </c>
      <c r="D6" s="61">
        <f>Deelnemers!B75</f>
        <v>535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Deelnemers!A76</f>
        <v>Speler 75</v>
      </c>
      <c r="D7" s="61">
        <f>Deelnemers!B76</f>
        <v>530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Deelnemers!A77</f>
        <v>Speler 76</v>
      </c>
      <c r="D8" s="61">
        <f>Deelnemers!B77</f>
        <v>525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Deelnemers!A78</f>
        <v>Speler 77</v>
      </c>
      <c r="D9" s="61">
        <f>Deelnemers!B78</f>
        <v>520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Deelnemers!A79</f>
        <v>Speler 78</v>
      </c>
      <c r="D10" s="62">
        <f>Deelnemers!B79</f>
        <v>515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J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71</v>
      </c>
      <c r="D13" s="93" t="str">
        <f>C10</f>
        <v>Speler 78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72</v>
      </c>
      <c r="D14" s="86" t="str">
        <f>C9</f>
        <v>Speler 77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73</v>
      </c>
      <c r="D15" s="86" t="str">
        <f>C8</f>
        <v>Speler 76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74</v>
      </c>
      <c r="D16" s="88" t="str">
        <f>C7</f>
        <v>Speler 75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J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78</v>
      </c>
      <c r="D19" s="93" t="str">
        <f>C7</f>
        <v>Speler 75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76</v>
      </c>
      <c r="D20" s="86" t="str">
        <f>C6</f>
        <v>Speler 74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77</v>
      </c>
      <c r="D21" s="86" t="str">
        <f>C5</f>
        <v>Speler 73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71</v>
      </c>
      <c r="D22" s="88" t="str">
        <f>C4</f>
        <v>Speler 72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J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72</v>
      </c>
      <c r="D25" s="93" t="str">
        <f>C10</f>
        <v>Speler 78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73</v>
      </c>
      <c r="D26" s="86" t="str">
        <f>C3</f>
        <v>Speler 71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74</v>
      </c>
      <c r="D27" s="86" t="str">
        <f>C9</f>
        <v>Speler 77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75</v>
      </c>
      <c r="D28" s="88" t="str">
        <f>C8</f>
        <v>Speler 76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J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78</v>
      </c>
      <c r="D31" s="93" t="str">
        <f>C8</f>
        <v>Speler 76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77</v>
      </c>
      <c r="D32" s="86" t="str">
        <f>C7</f>
        <v>Speler 75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71</v>
      </c>
      <c r="D33" s="86" t="str">
        <f>C6</f>
        <v>Speler 74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72</v>
      </c>
      <c r="D34" s="88" t="str">
        <f>C5</f>
        <v>Speler 73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J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73</v>
      </c>
      <c r="D37" s="93" t="str">
        <f>C10</f>
        <v>Speler 78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74</v>
      </c>
      <c r="D38" s="86" t="str">
        <f>C4</f>
        <v>Speler 72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75</v>
      </c>
      <c r="D39" s="86" t="str">
        <f>C3</f>
        <v>Speler 71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76</v>
      </c>
      <c r="D40" s="88" t="str">
        <f>C9</f>
        <v>Speler 77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J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78</v>
      </c>
      <c r="D43" s="93" t="str">
        <f>C9</f>
        <v>Speler 77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71</v>
      </c>
      <c r="D44" s="86" t="str">
        <f>C8</f>
        <v>Speler 76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72</v>
      </c>
      <c r="D45" s="86" t="str">
        <f>C7</f>
        <v>Speler 75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73</v>
      </c>
      <c r="D46" s="88" t="str">
        <f>C6</f>
        <v>Speler 74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J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74</v>
      </c>
      <c r="D49" s="93" t="str">
        <f>C10</f>
        <v>Speler 78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75</v>
      </c>
      <c r="D50" s="86" t="str">
        <f>C5</f>
        <v>Speler 73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76</v>
      </c>
      <c r="D51" s="86" t="str">
        <f>C4</f>
        <v>Speler 72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77</v>
      </c>
      <c r="D52" s="88" t="str">
        <f>C3</f>
        <v>Speler 71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83" priority="28" operator="equal">
      <formula>"n"</formula>
    </cfRule>
  </conditionalFormatting>
  <conditionalFormatting sqref="I14">
    <cfRule type="cellIs" dxfId="82" priority="27" operator="equal">
      <formula>"n"</formula>
    </cfRule>
  </conditionalFormatting>
  <conditionalFormatting sqref="I16">
    <cfRule type="cellIs" dxfId="81" priority="26" operator="equal">
      <formula>"n"</formula>
    </cfRule>
  </conditionalFormatting>
  <conditionalFormatting sqref="I15">
    <cfRule type="cellIs" dxfId="80" priority="25" operator="equal">
      <formula>"n"</formula>
    </cfRule>
  </conditionalFormatting>
  <conditionalFormatting sqref="I19">
    <cfRule type="cellIs" dxfId="79" priority="24" operator="equal">
      <formula>"n"</formula>
    </cfRule>
  </conditionalFormatting>
  <conditionalFormatting sqref="I20">
    <cfRule type="cellIs" dxfId="78" priority="23" operator="equal">
      <formula>"n"</formula>
    </cfRule>
  </conditionalFormatting>
  <conditionalFormatting sqref="I22">
    <cfRule type="cellIs" dxfId="77" priority="22" operator="equal">
      <formula>"n"</formula>
    </cfRule>
  </conditionalFormatting>
  <conditionalFormatting sqref="I21">
    <cfRule type="cellIs" dxfId="76" priority="21" operator="equal">
      <formula>"n"</formula>
    </cfRule>
  </conditionalFormatting>
  <conditionalFormatting sqref="I25">
    <cfRule type="cellIs" dxfId="75" priority="20" operator="equal">
      <formula>"n"</formula>
    </cfRule>
  </conditionalFormatting>
  <conditionalFormatting sqref="I26">
    <cfRule type="cellIs" dxfId="74" priority="19" operator="equal">
      <formula>"n"</formula>
    </cfRule>
  </conditionalFormatting>
  <conditionalFormatting sqref="I28">
    <cfRule type="cellIs" dxfId="73" priority="18" operator="equal">
      <formula>"n"</formula>
    </cfRule>
  </conditionalFormatting>
  <conditionalFormatting sqref="I27">
    <cfRule type="cellIs" dxfId="72" priority="17" operator="equal">
      <formula>"n"</formula>
    </cfRule>
  </conditionalFormatting>
  <conditionalFormatting sqref="I31">
    <cfRule type="cellIs" dxfId="71" priority="16" operator="equal">
      <formula>"n"</formula>
    </cfRule>
  </conditionalFormatting>
  <conditionalFormatting sqref="I32">
    <cfRule type="cellIs" dxfId="70" priority="15" operator="equal">
      <formula>"n"</formula>
    </cfRule>
  </conditionalFormatting>
  <conditionalFormatting sqref="I34">
    <cfRule type="cellIs" dxfId="69" priority="14" operator="equal">
      <formula>"n"</formula>
    </cfRule>
  </conditionalFormatting>
  <conditionalFormatting sqref="I33">
    <cfRule type="cellIs" dxfId="68" priority="13" operator="equal">
      <formula>"n"</formula>
    </cfRule>
  </conditionalFormatting>
  <conditionalFormatting sqref="I37">
    <cfRule type="cellIs" dxfId="67" priority="12" operator="equal">
      <formula>"n"</formula>
    </cfRule>
  </conditionalFormatting>
  <conditionalFormatting sqref="I38">
    <cfRule type="cellIs" dxfId="66" priority="11" operator="equal">
      <formula>"n"</formula>
    </cfRule>
  </conditionalFormatting>
  <conditionalFormatting sqref="I40">
    <cfRule type="cellIs" dxfId="65" priority="10" operator="equal">
      <formula>"n"</formula>
    </cfRule>
  </conditionalFormatting>
  <conditionalFormatting sqref="I39">
    <cfRule type="cellIs" dxfId="64" priority="9" operator="equal">
      <formula>"n"</formula>
    </cfRule>
  </conditionalFormatting>
  <conditionalFormatting sqref="I43">
    <cfRule type="cellIs" dxfId="63" priority="8" operator="equal">
      <formula>"n"</formula>
    </cfRule>
  </conditionalFormatting>
  <conditionalFormatting sqref="I44">
    <cfRule type="cellIs" dxfId="62" priority="7" operator="equal">
      <formula>"n"</formula>
    </cfRule>
  </conditionalFormatting>
  <conditionalFormatting sqref="I46">
    <cfRule type="cellIs" dxfId="61" priority="6" operator="equal">
      <formula>"n"</formula>
    </cfRule>
  </conditionalFormatting>
  <conditionalFormatting sqref="I45">
    <cfRule type="cellIs" dxfId="60" priority="5" operator="equal">
      <formula>"n"</formula>
    </cfRule>
  </conditionalFormatting>
  <conditionalFormatting sqref="I49">
    <cfRule type="cellIs" dxfId="59" priority="4" operator="equal">
      <formula>"n"</formula>
    </cfRule>
  </conditionalFormatting>
  <conditionalFormatting sqref="I50">
    <cfRule type="cellIs" dxfId="58" priority="3" operator="equal">
      <formula>"n"</formula>
    </cfRule>
  </conditionalFormatting>
  <conditionalFormatting sqref="I52">
    <cfRule type="cellIs" dxfId="57" priority="2" operator="equal">
      <formula>"n"</formula>
    </cfRule>
  </conditionalFormatting>
  <conditionalFormatting sqref="I51">
    <cfRule type="cellIs" dxfId="56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DE0315E1-ECA5-44AB-BE54-68E3347C4CCA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9D70-E69E-486F-AE42-5748FB04AC07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130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Deelnemers!A80</f>
        <v>Speler 79</v>
      </c>
      <c r="D3" s="60">
        <f>Deelnemers!B80</f>
        <v>510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Deelnemers!A81</f>
        <v>Speler 80</v>
      </c>
      <c r="D4" s="61">
        <f>Deelnemers!B81</f>
        <v>505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Deelnemers!A82</f>
        <v>Speler 81</v>
      </c>
      <c r="D5" s="61">
        <f>Deelnemers!B82</f>
        <v>500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Deelnemers!A83</f>
        <v>Speler 82</v>
      </c>
      <c r="D6" s="61">
        <f>Deelnemers!B83</f>
        <v>495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Deelnemers!A84</f>
        <v>Speler 83</v>
      </c>
      <c r="D7" s="61">
        <f>Deelnemers!B84</f>
        <v>490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Deelnemers!A85</f>
        <v>Speler 84</v>
      </c>
      <c r="D8" s="61">
        <f>Deelnemers!B85</f>
        <v>485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Deelnemers!A86</f>
        <v>Speler 85</v>
      </c>
      <c r="D9" s="61">
        <f>Deelnemers!B86</f>
        <v>480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Deelnemers!A87</f>
        <v>Speler 86</v>
      </c>
      <c r="D10" s="62">
        <f>Deelnemers!B87</f>
        <v>475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K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79</v>
      </c>
      <c r="D13" s="93" t="str">
        <f>C10</f>
        <v>Speler 86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80</v>
      </c>
      <c r="D14" s="86" t="str">
        <f>C9</f>
        <v>Speler 85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81</v>
      </c>
      <c r="D15" s="86" t="str">
        <f>C8</f>
        <v>Speler 84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82</v>
      </c>
      <c r="D16" s="88" t="str">
        <f>C7</f>
        <v>Speler 83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K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86</v>
      </c>
      <c r="D19" s="93" t="str">
        <f>C7</f>
        <v>Speler 83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84</v>
      </c>
      <c r="D20" s="86" t="str">
        <f>C6</f>
        <v>Speler 82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85</v>
      </c>
      <c r="D21" s="86" t="str">
        <f>C5</f>
        <v>Speler 81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79</v>
      </c>
      <c r="D22" s="88" t="str">
        <f>C4</f>
        <v>Speler 80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K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80</v>
      </c>
      <c r="D25" s="93" t="str">
        <f>C10</f>
        <v>Speler 86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81</v>
      </c>
      <c r="D26" s="86" t="str">
        <f>C3</f>
        <v>Speler 79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82</v>
      </c>
      <c r="D27" s="86" t="str">
        <f>C9</f>
        <v>Speler 85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83</v>
      </c>
      <c r="D28" s="88" t="str">
        <f>C8</f>
        <v>Speler 84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K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86</v>
      </c>
      <c r="D31" s="93" t="str">
        <f>C8</f>
        <v>Speler 84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85</v>
      </c>
      <c r="D32" s="86" t="str">
        <f>C7</f>
        <v>Speler 83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79</v>
      </c>
      <c r="D33" s="86" t="str">
        <f>C6</f>
        <v>Speler 82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80</v>
      </c>
      <c r="D34" s="88" t="str">
        <f>C5</f>
        <v>Speler 81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K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81</v>
      </c>
      <c r="D37" s="93" t="str">
        <f>C10</f>
        <v>Speler 86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82</v>
      </c>
      <c r="D38" s="86" t="str">
        <f>C4</f>
        <v>Speler 80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83</v>
      </c>
      <c r="D39" s="86" t="str">
        <f>C3</f>
        <v>Speler 79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84</v>
      </c>
      <c r="D40" s="88" t="str">
        <f>C9</f>
        <v>Speler 85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K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86</v>
      </c>
      <c r="D43" s="93" t="str">
        <f>C9</f>
        <v>Speler 85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79</v>
      </c>
      <c r="D44" s="86" t="str">
        <f>C8</f>
        <v>Speler 84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80</v>
      </c>
      <c r="D45" s="86" t="str">
        <f>C7</f>
        <v>Speler 83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81</v>
      </c>
      <c r="D46" s="88" t="str">
        <f>C6</f>
        <v>Speler 82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K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82</v>
      </c>
      <c r="D49" s="93" t="str">
        <f>C10</f>
        <v>Speler 86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83</v>
      </c>
      <c r="D50" s="86" t="str">
        <f>C5</f>
        <v>Speler 81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84</v>
      </c>
      <c r="D51" s="86" t="str">
        <f>C4</f>
        <v>Speler 80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85</v>
      </c>
      <c r="D52" s="88" t="str">
        <f>C3</f>
        <v>Speler 79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55" priority="28" operator="equal">
      <formula>"n"</formula>
    </cfRule>
  </conditionalFormatting>
  <conditionalFormatting sqref="I14">
    <cfRule type="cellIs" dxfId="54" priority="27" operator="equal">
      <formula>"n"</formula>
    </cfRule>
  </conditionalFormatting>
  <conditionalFormatting sqref="I16">
    <cfRule type="cellIs" dxfId="53" priority="26" operator="equal">
      <formula>"n"</formula>
    </cfRule>
  </conditionalFormatting>
  <conditionalFormatting sqref="I15">
    <cfRule type="cellIs" dxfId="52" priority="25" operator="equal">
      <formula>"n"</formula>
    </cfRule>
  </conditionalFormatting>
  <conditionalFormatting sqref="I19">
    <cfRule type="cellIs" dxfId="51" priority="24" operator="equal">
      <formula>"n"</formula>
    </cfRule>
  </conditionalFormatting>
  <conditionalFormatting sqref="I20">
    <cfRule type="cellIs" dxfId="50" priority="23" operator="equal">
      <formula>"n"</formula>
    </cfRule>
  </conditionalFormatting>
  <conditionalFormatting sqref="I22">
    <cfRule type="cellIs" dxfId="49" priority="22" operator="equal">
      <formula>"n"</formula>
    </cfRule>
  </conditionalFormatting>
  <conditionalFormatting sqref="I21">
    <cfRule type="cellIs" dxfId="48" priority="21" operator="equal">
      <formula>"n"</formula>
    </cfRule>
  </conditionalFormatting>
  <conditionalFormatting sqref="I25">
    <cfRule type="cellIs" dxfId="47" priority="20" operator="equal">
      <formula>"n"</formula>
    </cfRule>
  </conditionalFormatting>
  <conditionalFormatting sqref="I26">
    <cfRule type="cellIs" dxfId="46" priority="19" operator="equal">
      <formula>"n"</formula>
    </cfRule>
  </conditionalFormatting>
  <conditionalFormatting sqref="I28">
    <cfRule type="cellIs" dxfId="45" priority="18" operator="equal">
      <formula>"n"</formula>
    </cfRule>
  </conditionalFormatting>
  <conditionalFormatting sqref="I27">
    <cfRule type="cellIs" dxfId="44" priority="17" operator="equal">
      <formula>"n"</formula>
    </cfRule>
  </conditionalFormatting>
  <conditionalFormatting sqref="I31">
    <cfRule type="cellIs" dxfId="43" priority="16" operator="equal">
      <formula>"n"</formula>
    </cfRule>
  </conditionalFormatting>
  <conditionalFormatting sqref="I32">
    <cfRule type="cellIs" dxfId="42" priority="15" operator="equal">
      <formula>"n"</formula>
    </cfRule>
  </conditionalFormatting>
  <conditionalFormatting sqref="I34">
    <cfRule type="cellIs" dxfId="41" priority="14" operator="equal">
      <formula>"n"</formula>
    </cfRule>
  </conditionalFormatting>
  <conditionalFormatting sqref="I33">
    <cfRule type="cellIs" dxfId="40" priority="13" operator="equal">
      <formula>"n"</formula>
    </cfRule>
  </conditionalFormatting>
  <conditionalFormatting sqref="I37">
    <cfRule type="cellIs" dxfId="39" priority="12" operator="equal">
      <formula>"n"</formula>
    </cfRule>
  </conditionalFormatting>
  <conditionalFormatting sqref="I38">
    <cfRule type="cellIs" dxfId="38" priority="11" operator="equal">
      <formula>"n"</formula>
    </cfRule>
  </conditionalFormatting>
  <conditionalFormatting sqref="I40">
    <cfRule type="cellIs" dxfId="37" priority="10" operator="equal">
      <formula>"n"</formula>
    </cfRule>
  </conditionalFormatting>
  <conditionalFormatting sqref="I39">
    <cfRule type="cellIs" dxfId="36" priority="9" operator="equal">
      <formula>"n"</formula>
    </cfRule>
  </conditionalFormatting>
  <conditionalFormatting sqref="I43">
    <cfRule type="cellIs" dxfId="35" priority="8" operator="equal">
      <formula>"n"</formula>
    </cfRule>
  </conditionalFormatting>
  <conditionalFormatting sqref="I44">
    <cfRule type="cellIs" dxfId="34" priority="7" operator="equal">
      <formula>"n"</formula>
    </cfRule>
  </conditionalFormatting>
  <conditionalFormatting sqref="I46">
    <cfRule type="cellIs" dxfId="33" priority="6" operator="equal">
      <formula>"n"</formula>
    </cfRule>
  </conditionalFormatting>
  <conditionalFormatting sqref="I45">
    <cfRule type="cellIs" dxfId="32" priority="5" operator="equal">
      <formula>"n"</formula>
    </cfRule>
  </conditionalFormatting>
  <conditionalFormatting sqref="I49">
    <cfRule type="cellIs" dxfId="31" priority="4" operator="equal">
      <formula>"n"</formula>
    </cfRule>
  </conditionalFormatting>
  <conditionalFormatting sqref="I50">
    <cfRule type="cellIs" dxfId="30" priority="3" operator="equal">
      <formula>"n"</formula>
    </cfRule>
  </conditionalFormatting>
  <conditionalFormatting sqref="I52">
    <cfRule type="cellIs" dxfId="29" priority="2" operator="equal">
      <formula>"n"</formula>
    </cfRule>
  </conditionalFormatting>
  <conditionalFormatting sqref="I51">
    <cfRule type="cellIs" dxfId="28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8696981B-1F55-48F7-A273-9AD22C4641AE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7"/>
  <sheetViews>
    <sheetView workbookViewId="0">
      <selection activeCell="D57" sqref="D57"/>
    </sheetView>
  </sheetViews>
  <sheetFormatPr defaultRowHeight="15" x14ac:dyDescent="0.25"/>
  <cols>
    <col min="1" max="1" width="17.28515625" style="63" bestFit="1" customWidth="1"/>
    <col min="2" max="2" width="9.140625" style="63"/>
  </cols>
  <sheetData>
    <row r="1" spans="1:2" x14ac:dyDescent="0.25">
      <c r="A1" s="63" t="s">
        <v>0</v>
      </c>
      <c r="B1" s="63" t="s">
        <v>1</v>
      </c>
    </row>
    <row r="2" spans="1:2" x14ac:dyDescent="0.25">
      <c r="A2" s="63" t="s">
        <v>26</v>
      </c>
      <c r="B2" s="63">
        <v>900</v>
      </c>
    </row>
    <row r="3" spans="1:2" x14ac:dyDescent="0.25">
      <c r="A3" s="63" t="s">
        <v>27</v>
      </c>
      <c r="B3" s="63">
        <f>B2-5</f>
        <v>895</v>
      </c>
    </row>
    <row r="4" spans="1:2" x14ac:dyDescent="0.25">
      <c r="A4" s="63" t="s">
        <v>28</v>
      </c>
      <c r="B4" s="63">
        <f t="shared" ref="B4:B67" si="0">B3-5</f>
        <v>890</v>
      </c>
    </row>
    <row r="5" spans="1:2" x14ac:dyDescent="0.25">
      <c r="A5" s="63" t="s">
        <v>29</v>
      </c>
      <c r="B5" s="63">
        <f t="shared" si="0"/>
        <v>885</v>
      </c>
    </row>
    <row r="6" spans="1:2" x14ac:dyDescent="0.25">
      <c r="A6" s="63" t="s">
        <v>30</v>
      </c>
      <c r="B6" s="63">
        <f t="shared" si="0"/>
        <v>880</v>
      </c>
    </row>
    <row r="7" spans="1:2" x14ac:dyDescent="0.25">
      <c r="A7" s="63" t="s">
        <v>31</v>
      </c>
      <c r="B7" s="63">
        <f t="shared" si="0"/>
        <v>875</v>
      </c>
    </row>
    <row r="8" spans="1:2" x14ac:dyDescent="0.25">
      <c r="A8" s="63" t="s">
        <v>32</v>
      </c>
      <c r="B8" s="63">
        <f t="shared" si="0"/>
        <v>870</v>
      </c>
    </row>
    <row r="9" spans="1:2" x14ac:dyDescent="0.25">
      <c r="A9" s="63" t="s">
        <v>33</v>
      </c>
      <c r="B9" s="63">
        <f t="shared" si="0"/>
        <v>865</v>
      </c>
    </row>
    <row r="10" spans="1:2" x14ac:dyDescent="0.25">
      <c r="A10" s="63" t="s">
        <v>34</v>
      </c>
      <c r="B10" s="63">
        <f t="shared" si="0"/>
        <v>860</v>
      </c>
    </row>
    <row r="11" spans="1:2" x14ac:dyDescent="0.25">
      <c r="A11" s="63" t="s">
        <v>35</v>
      </c>
      <c r="B11" s="63">
        <f t="shared" si="0"/>
        <v>855</v>
      </c>
    </row>
    <row r="12" spans="1:2" x14ac:dyDescent="0.25">
      <c r="A12" s="63" t="s">
        <v>36</v>
      </c>
      <c r="B12" s="63">
        <f t="shared" si="0"/>
        <v>850</v>
      </c>
    </row>
    <row r="13" spans="1:2" x14ac:dyDescent="0.25">
      <c r="A13" s="63" t="s">
        <v>37</v>
      </c>
      <c r="B13" s="63">
        <f t="shared" si="0"/>
        <v>845</v>
      </c>
    </row>
    <row r="14" spans="1:2" x14ac:dyDescent="0.25">
      <c r="A14" s="63" t="s">
        <v>38</v>
      </c>
      <c r="B14" s="63">
        <f t="shared" si="0"/>
        <v>840</v>
      </c>
    </row>
    <row r="15" spans="1:2" x14ac:dyDescent="0.25">
      <c r="A15" s="63" t="s">
        <v>39</v>
      </c>
      <c r="B15" s="63">
        <f t="shared" si="0"/>
        <v>835</v>
      </c>
    </row>
    <row r="16" spans="1:2" x14ac:dyDescent="0.25">
      <c r="A16" s="63" t="s">
        <v>40</v>
      </c>
      <c r="B16" s="63">
        <f t="shared" si="0"/>
        <v>830</v>
      </c>
    </row>
    <row r="17" spans="1:2" x14ac:dyDescent="0.25">
      <c r="A17" s="63" t="s">
        <v>41</v>
      </c>
      <c r="B17" s="63">
        <f t="shared" si="0"/>
        <v>825</v>
      </c>
    </row>
    <row r="18" spans="1:2" x14ac:dyDescent="0.25">
      <c r="A18" s="63" t="s">
        <v>42</v>
      </c>
      <c r="B18" s="63">
        <f t="shared" si="0"/>
        <v>820</v>
      </c>
    </row>
    <row r="19" spans="1:2" x14ac:dyDescent="0.25">
      <c r="A19" s="63" t="s">
        <v>43</v>
      </c>
      <c r="B19" s="63">
        <f t="shared" si="0"/>
        <v>815</v>
      </c>
    </row>
    <row r="20" spans="1:2" x14ac:dyDescent="0.25">
      <c r="A20" s="63" t="s">
        <v>44</v>
      </c>
      <c r="B20" s="63">
        <f t="shared" si="0"/>
        <v>810</v>
      </c>
    </row>
    <row r="21" spans="1:2" x14ac:dyDescent="0.25">
      <c r="A21" s="63" t="s">
        <v>45</v>
      </c>
      <c r="B21" s="63">
        <f t="shared" si="0"/>
        <v>805</v>
      </c>
    </row>
    <row r="22" spans="1:2" x14ac:dyDescent="0.25">
      <c r="A22" s="63" t="s">
        <v>46</v>
      </c>
      <c r="B22" s="63">
        <f t="shared" si="0"/>
        <v>800</v>
      </c>
    </row>
    <row r="23" spans="1:2" x14ac:dyDescent="0.25">
      <c r="A23" s="63" t="s">
        <v>47</v>
      </c>
      <c r="B23" s="63">
        <f t="shared" si="0"/>
        <v>795</v>
      </c>
    </row>
    <row r="24" spans="1:2" x14ac:dyDescent="0.25">
      <c r="A24" s="63" t="s">
        <v>48</v>
      </c>
      <c r="B24" s="63">
        <f t="shared" si="0"/>
        <v>790</v>
      </c>
    </row>
    <row r="25" spans="1:2" x14ac:dyDescent="0.25">
      <c r="A25" s="63" t="s">
        <v>49</v>
      </c>
      <c r="B25" s="63">
        <f t="shared" si="0"/>
        <v>785</v>
      </c>
    </row>
    <row r="26" spans="1:2" x14ac:dyDescent="0.25">
      <c r="A26" s="63" t="s">
        <v>50</v>
      </c>
      <c r="B26" s="63">
        <f t="shared" si="0"/>
        <v>780</v>
      </c>
    </row>
    <row r="27" spans="1:2" x14ac:dyDescent="0.25">
      <c r="A27" s="63" t="s">
        <v>51</v>
      </c>
      <c r="B27" s="63">
        <f t="shared" si="0"/>
        <v>775</v>
      </c>
    </row>
    <row r="28" spans="1:2" x14ac:dyDescent="0.25">
      <c r="A28" s="63" t="s">
        <v>52</v>
      </c>
      <c r="B28" s="63">
        <f t="shared" si="0"/>
        <v>770</v>
      </c>
    </row>
    <row r="29" spans="1:2" x14ac:dyDescent="0.25">
      <c r="A29" s="63" t="s">
        <v>53</v>
      </c>
      <c r="B29" s="63">
        <f t="shared" si="0"/>
        <v>765</v>
      </c>
    </row>
    <row r="30" spans="1:2" x14ac:dyDescent="0.25">
      <c r="A30" s="63" t="s">
        <v>54</v>
      </c>
      <c r="B30" s="63">
        <f t="shared" si="0"/>
        <v>760</v>
      </c>
    </row>
    <row r="31" spans="1:2" x14ac:dyDescent="0.25">
      <c r="A31" s="63" t="s">
        <v>55</v>
      </c>
      <c r="B31" s="63">
        <f t="shared" si="0"/>
        <v>755</v>
      </c>
    </row>
    <row r="32" spans="1:2" x14ac:dyDescent="0.25">
      <c r="A32" s="63" t="s">
        <v>56</v>
      </c>
      <c r="B32" s="63">
        <f t="shared" si="0"/>
        <v>750</v>
      </c>
    </row>
    <row r="33" spans="1:2" x14ac:dyDescent="0.25">
      <c r="A33" s="63" t="s">
        <v>57</v>
      </c>
      <c r="B33" s="63">
        <f t="shared" si="0"/>
        <v>745</v>
      </c>
    </row>
    <row r="34" spans="1:2" x14ac:dyDescent="0.25">
      <c r="A34" s="63" t="s">
        <v>58</v>
      </c>
      <c r="B34" s="63">
        <f t="shared" si="0"/>
        <v>740</v>
      </c>
    </row>
    <row r="35" spans="1:2" x14ac:dyDescent="0.25">
      <c r="A35" s="63" t="s">
        <v>59</v>
      </c>
      <c r="B35" s="63">
        <f t="shared" si="0"/>
        <v>735</v>
      </c>
    </row>
    <row r="36" spans="1:2" x14ac:dyDescent="0.25">
      <c r="A36" s="63" t="s">
        <v>60</v>
      </c>
      <c r="B36" s="63">
        <f t="shared" si="0"/>
        <v>730</v>
      </c>
    </row>
    <row r="37" spans="1:2" x14ac:dyDescent="0.25">
      <c r="A37" s="63" t="s">
        <v>61</v>
      </c>
      <c r="B37" s="63">
        <f t="shared" si="0"/>
        <v>725</v>
      </c>
    </row>
    <row r="38" spans="1:2" x14ac:dyDescent="0.25">
      <c r="A38" s="63" t="s">
        <v>62</v>
      </c>
      <c r="B38" s="63">
        <f t="shared" si="0"/>
        <v>720</v>
      </c>
    </row>
    <row r="39" spans="1:2" x14ac:dyDescent="0.25">
      <c r="A39" s="63" t="s">
        <v>63</v>
      </c>
      <c r="B39" s="63">
        <f t="shared" si="0"/>
        <v>715</v>
      </c>
    </row>
    <row r="40" spans="1:2" x14ac:dyDescent="0.25">
      <c r="A40" s="63" t="s">
        <v>64</v>
      </c>
      <c r="B40" s="63">
        <f t="shared" si="0"/>
        <v>710</v>
      </c>
    </row>
    <row r="41" spans="1:2" x14ac:dyDescent="0.25">
      <c r="A41" s="63" t="s">
        <v>65</v>
      </c>
      <c r="B41" s="63">
        <f t="shared" si="0"/>
        <v>705</v>
      </c>
    </row>
    <row r="42" spans="1:2" x14ac:dyDescent="0.25">
      <c r="A42" s="63" t="s">
        <v>66</v>
      </c>
      <c r="B42" s="63">
        <f t="shared" si="0"/>
        <v>700</v>
      </c>
    </row>
    <row r="43" spans="1:2" x14ac:dyDescent="0.25">
      <c r="A43" s="63" t="s">
        <v>67</v>
      </c>
      <c r="B43" s="63">
        <f t="shared" si="0"/>
        <v>695</v>
      </c>
    </row>
    <row r="44" spans="1:2" x14ac:dyDescent="0.25">
      <c r="A44" s="63" t="s">
        <v>68</v>
      </c>
      <c r="B44" s="63">
        <f t="shared" si="0"/>
        <v>690</v>
      </c>
    </row>
    <row r="45" spans="1:2" x14ac:dyDescent="0.25">
      <c r="A45" s="63" t="s">
        <v>69</v>
      </c>
      <c r="B45" s="63">
        <f t="shared" si="0"/>
        <v>685</v>
      </c>
    </row>
    <row r="46" spans="1:2" x14ac:dyDescent="0.25">
      <c r="A46" s="63" t="s">
        <v>70</v>
      </c>
      <c r="B46" s="63">
        <f t="shared" si="0"/>
        <v>680</v>
      </c>
    </row>
    <row r="47" spans="1:2" x14ac:dyDescent="0.25">
      <c r="A47" s="63" t="s">
        <v>71</v>
      </c>
      <c r="B47" s="63">
        <f t="shared" si="0"/>
        <v>675</v>
      </c>
    </row>
    <row r="48" spans="1:2" x14ac:dyDescent="0.25">
      <c r="A48" s="63" t="s">
        <v>72</v>
      </c>
      <c r="B48" s="63">
        <f t="shared" si="0"/>
        <v>670</v>
      </c>
    </row>
    <row r="49" spans="1:2" x14ac:dyDescent="0.25">
      <c r="A49" s="63" t="s">
        <v>73</v>
      </c>
      <c r="B49" s="63">
        <f t="shared" si="0"/>
        <v>665</v>
      </c>
    </row>
    <row r="50" spans="1:2" x14ac:dyDescent="0.25">
      <c r="A50" s="63" t="s">
        <v>74</v>
      </c>
      <c r="B50" s="63">
        <f t="shared" si="0"/>
        <v>660</v>
      </c>
    </row>
    <row r="51" spans="1:2" x14ac:dyDescent="0.25">
      <c r="A51" s="63" t="s">
        <v>75</v>
      </c>
      <c r="B51" s="63">
        <f t="shared" si="0"/>
        <v>655</v>
      </c>
    </row>
    <row r="52" spans="1:2" x14ac:dyDescent="0.25">
      <c r="A52" s="63" t="s">
        <v>76</v>
      </c>
      <c r="B52" s="63">
        <f t="shared" si="0"/>
        <v>650</v>
      </c>
    </row>
    <row r="53" spans="1:2" x14ac:dyDescent="0.25">
      <c r="A53" s="63" t="s">
        <v>77</v>
      </c>
      <c r="B53" s="63">
        <f t="shared" si="0"/>
        <v>645</v>
      </c>
    </row>
    <row r="54" spans="1:2" x14ac:dyDescent="0.25">
      <c r="A54" s="63" t="s">
        <v>78</v>
      </c>
      <c r="B54" s="63">
        <f t="shared" si="0"/>
        <v>640</v>
      </c>
    </row>
    <row r="55" spans="1:2" x14ac:dyDescent="0.25">
      <c r="A55" s="63" t="s">
        <v>79</v>
      </c>
      <c r="B55" s="63">
        <f t="shared" si="0"/>
        <v>635</v>
      </c>
    </row>
    <row r="56" spans="1:2" x14ac:dyDescent="0.25">
      <c r="A56" s="63" t="s">
        <v>80</v>
      </c>
      <c r="B56" s="63">
        <f t="shared" si="0"/>
        <v>630</v>
      </c>
    </row>
    <row r="57" spans="1:2" x14ac:dyDescent="0.25">
      <c r="A57" s="63" t="s">
        <v>81</v>
      </c>
      <c r="B57" s="63">
        <f t="shared" si="0"/>
        <v>625</v>
      </c>
    </row>
    <row r="58" spans="1:2" x14ac:dyDescent="0.25">
      <c r="A58" s="63" t="s">
        <v>82</v>
      </c>
      <c r="B58" s="63">
        <f t="shared" si="0"/>
        <v>620</v>
      </c>
    </row>
    <row r="59" spans="1:2" x14ac:dyDescent="0.25">
      <c r="A59" s="63" t="s">
        <v>83</v>
      </c>
      <c r="B59" s="63">
        <f t="shared" si="0"/>
        <v>615</v>
      </c>
    </row>
    <row r="60" spans="1:2" x14ac:dyDescent="0.25">
      <c r="A60" s="63" t="s">
        <v>84</v>
      </c>
      <c r="B60" s="63">
        <f t="shared" si="0"/>
        <v>610</v>
      </c>
    </row>
    <row r="61" spans="1:2" x14ac:dyDescent="0.25">
      <c r="A61" s="63" t="s">
        <v>85</v>
      </c>
      <c r="B61" s="63">
        <f t="shared" si="0"/>
        <v>605</v>
      </c>
    </row>
    <row r="62" spans="1:2" x14ac:dyDescent="0.25">
      <c r="A62" s="63" t="s">
        <v>86</v>
      </c>
      <c r="B62" s="63">
        <f t="shared" si="0"/>
        <v>600</v>
      </c>
    </row>
    <row r="63" spans="1:2" x14ac:dyDescent="0.25">
      <c r="A63" s="63" t="s">
        <v>87</v>
      </c>
      <c r="B63" s="63">
        <f t="shared" si="0"/>
        <v>595</v>
      </c>
    </row>
    <row r="64" spans="1:2" x14ac:dyDescent="0.25">
      <c r="A64" s="63" t="s">
        <v>88</v>
      </c>
      <c r="B64" s="63">
        <f t="shared" si="0"/>
        <v>590</v>
      </c>
    </row>
    <row r="65" spans="1:2" x14ac:dyDescent="0.25">
      <c r="A65" s="63" t="s">
        <v>89</v>
      </c>
      <c r="B65" s="63">
        <f t="shared" si="0"/>
        <v>585</v>
      </c>
    </row>
    <row r="66" spans="1:2" x14ac:dyDescent="0.25">
      <c r="A66" s="63" t="s">
        <v>90</v>
      </c>
      <c r="B66" s="63">
        <f t="shared" si="0"/>
        <v>580</v>
      </c>
    </row>
    <row r="67" spans="1:2" x14ac:dyDescent="0.25">
      <c r="A67" s="63" t="s">
        <v>91</v>
      </c>
      <c r="B67" s="63">
        <f t="shared" si="0"/>
        <v>575</v>
      </c>
    </row>
    <row r="68" spans="1:2" x14ac:dyDescent="0.25">
      <c r="A68" s="63" t="s">
        <v>92</v>
      </c>
      <c r="B68" s="63">
        <f t="shared" ref="B68:B87" si="1">B67-5</f>
        <v>570</v>
      </c>
    </row>
    <row r="69" spans="1:2" x14ac:dyDescent="0.25">
      <c r="A69" s="63" t="s">
        <v>93</v>
      </c>
      <c r="B69" s="63">
        <f t="shared" si="1"/>
        <v>565</v>
      </c>
    </row>
    <row r="70" spans="1:2" x14ac:dyDescent="0.25">
      <c r="A70" s="63" t="s">
        <v>94</v>
      </c>
      <c r="B70" s="63">
        <f t="shared" si="1"/>
        <v>560</v>
      </c>
    </row>
    <row r="71" spans="1:2" x14ac:dyDescent="0.25">
      <c r="A71" s="63" t="s">
        <v>95</v>
      </c>
      <c r="B71" s="63">
        <f t="shared" si="1"/>
        <v>555</v>
      </c>
    </row>
    <row r="72" spans="1:2" x14ac:dyDescent="0.25">
      <c r="A72" s="63" t="s">
        <v>96</v>
      </c>
      <c r="B72" s="63">
        <f t="shared" si="1"/>
        <v>550</v>
      </c>
    </row>
    <row r="73" spans="1:2" x14ac:dyDescent="0.25">
      <c r="A73" s="63" t="s">
        <v>97</v>
      </c>
      <c r="B73" s="63">
        <f t="shared" si="1"/>
        <v>545</v>
      </c>
    </row>
    <row r="74" spans="1:2" x14ac:dyDescent="0.25">
      <c r="A74" s="63" t="s">
        <v>98</v>
      </c>
      <c r="B74" s="63">
        <f t="shared" si="1"/>
        <v>540</v>
      </c>
    </row>
    <row r="75" spans="1:2" x14ac:dyDescent="0.25">
      <c r="A75" s="63" t="s">
        <v>99</v>
      </c>
      <c r="B75" s="63">
        <f t="shared" si="1"/>
        <v>535</v>
      </c>
    </row>
    <row r="76" spans="1:2" x14ac:dyDescent="0.25">
      <c r="A76" s="63" t="s">
        <v>100</v>
      </c>
      <c r="B76" s="63">
        <f t="shared" si="1"/>
        <v>530</v>
      </c>
    </row>
    <row r="77" spans="1:2" x14ac:dyDescent="0.25">
      <c r="A77" s="63" t="s">
        <v>101</v>
      </c>
      <c r="B77" s="63">
        <f t="shared" si="1"/>
        <v>525</v>
      </c>
    </row>
    <row r="78" spans="1:2" x14ac:dyDescent="0.25">
      <c r="A78" s="63" t="s">
        <v>102</v>
      </c>
      <c r="B78" s="63">
        <f t="shared" si="1"/>
        <v>520</v>
      </c>
    </row>
    <row r="79" spans="1:2" x14ac:dyDescent="0.25">
      <c r="A79" s="63" t="s">
        <v>103</v>
      </c>
      <c r="B79" s="63">
        <f t="shared" si="1"/>
        <v>515</v>
      </c>
    </row>
    <row r="80" spans="1:2" x14ac:dyDescent="0.25">
      <c r="A80" s="63" t="s">
        <v>104</v>
      </c>
      <c r="B80" s="63">
        <f t="shared" si="1"/>
        <v>510</v>
      </c>
    </row>
    <row r="81" spans="1:2" x14ac:dyDescent="0.25">
      <c r="A81" s="63" t="s">
        <v>105</v>
      </c>
      <c r="B81" s="63">
        <f t="shared" si="1"/>
        <v>505</v>
      </c>
    </row>
    <row r="82" spans="1:2" x14ac:dyDescent="0.25">
      <c r="A82" s="63" t="s">
        <v>106</v>
      </c>
      <c r="B82" s="63">
        <f t="shared" si="1"/>
        <v>500</v>
      </c>
    </row>
    <row r="83" spans="1:2" x14ac:dyDescent="0.25">
      <c r="A83" s="63" t="s">
        <v>107</v>
      </c>
      <c r="B83" s="63">
        <f t="shared" si="1"/>
        <v>495</v>
      </c>
    </row>
    <row r="84" spans="1:2" x14ac:dyDescent="0.25">
      <c r="A84" s="63" t="s">
        <v>108</v>
      </c>
      <c r="B84" s="63">
        <f t="shared" si="1"/>
        <v>490</v>
      </c>
    </row>
    <row r="85" spans="1:2" x14ac:dyDescent="0.25">
      <c r="A85" s="63" t="s">
        <v>109</v>
      </c>
      <c r="B85" s="63">
        <f t="shared" si="1"/>
        <v>485</v>
      </c>
    </row>
    <row r="86" spans="1:2" x14ac:dyDescent="0.25">
      <c r="A86" s="63" t="s">
        <v>110</v>
      </c>
      <c r="B86" s="63">
        <f t="shared" si="1"/>
        <v>480</v>
      </c>
    </row>
    <row r="87" spans="1:2" x14ac:dyDescent="0.25">
      <c r="A87" s="63" t="s">
        <v>111</v>
      </c>
      <c r="B87" s="63">
        <f t="shared" si="1"/>
        <v>475</v>
      </c>
    </row>
  </sheetData>
  <sortState ref="A2:B47">
    <sortCondition descending="1" ref="B2:B4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O3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1" sqref="I11"/>
    </sheetView>
  </sheetViews>
  <sheetFormatPr defaultRowHeight="15" x14ac:dyDescent="0.2"/>
  <cols>
    <col min="1" max="1" width="2" style="2" customWidth="1"/>
    <col min="2" max="2" width="3.42578125" style="1" customWidth="1"/>
    <col min="3" max="3" width="34.42578125" style="2" customWidth="1"/>
    <col min="4" max="4" width="5.7109375" style="1" customWidth="1"/>
    <col min="5" max="10" width="4.7109375" style="2" customWidth="1"/>
    <col min="11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5.75" thickBot="1" x14ac:dyDescent="0.25"/>
    <row r="2" spans="2:15" ht="17.25" customHeight="1" thickBot="1" x14ac:dyDescent="0.3">
      <c r="B2" s="4" t="s">
        <v>5</v>
      </c>
      <c r="C2" s="5" t="s">
        <v>0</v>
      </c>
      <c r="D2" s="6" t="s">
        <v>11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9">
        <v>6</v>
      </c>
      <c r="K2" s="8" t="s">
        <v>12</v>
      </c>
      <c r="L2" s="8" t="s">
        <v>13</v>
      </c>
      <c r="M2" s="9" t="s">
        <v>14</v>
      </c>
      <c r="N2" s="10"/>
    </row>
    <row r="3" spans="2:15" ht="17.25" customHeight="1" x14ac:dyDescent="0.25">
      <c r="B3" s="47">
        <v>1</v>
      </c>
      <c r="C3" s="11" t="str">
        <f>Deelnemers!A2</f>
        <v>Speler 1</v>
      </c>
      <c r="D3" s="12">
        <f>Deelnemers!B2</f>
        <v>900</v>
      </c>
      <c r="E3" s="13"/>
      <c r="F3" s="14">
        <f>IF(I16="w",1,IF(I16="r",0.5,(IF(I16="v",0,0))))</f>
        <v>0</v>
      </c>
      <c r="G3" s="14">
        <f>IF(I21="w",0,IF(I21="r",0.5,(IF(I21="v",1,0))))</f>
        <v>0</v>
      </c>
      <c r="H3" s="14">
        <f>IF(I26="w",1,IF(I26="r",0.5,(IF(I26="v",0,0))))</f>
        <v>0</v>
      </c>
      <c r="I3" s="14">
        <f>IF(I31="w",0,IF(I31="r",0.5,(IF(I31="v",1,0))))</f>
        <v>0</v>
      </c>
      <c r="J3" s="15">
        <f>IF(I11="w",1,IF(I11="r",0.5,(IF(I11="v",0,0))))</f>
        <v>0</v>
      </c>
      <c r="K3" s="16">
        <f t="shared" ref="K3:K8" si="0">SUM(E3:J3)</f>
        <v>0</v>
      </c>
      <c r="L3" s="17">
        <f>F3*K4+G3*K5+H3*K6+I3*K7+J3*K8</f>
        <v>0</v>
      </c>
      <c r="M3" s="18"/>
      <c r="N3" s="10"/>
    </row>
    <row r="4" spans="2:15" ht="17.25" customHeight="1" x14ac:dyDescent="0.25">
      <c r="B4" s="19">
        <v>2</v>
      </c>
      <c r="C4" s="20" t="str">
        <f>Deelnemers!A3</f>
        <v>Speler 2</v>
      </c>
      <c r="D4" s="21">
        <f>Deelnemers!B3</f>
        <v>895</v>
      </c>
      <c r="E4" s="22">
        <f>IF(I16="w",0,IF(I16="r",0.5,(IF(I16="v",1,0))))</f>
        <v>0</v>
      </c>
      <c r="F4" s="23"/>
      <c r="G4" s="24">
        <f>IF(I27="w",1,IF(I27="r",0.5,(IF(I27="v",0,0))))</f>
        <v>0</v>
      </c>
      <c r="H4" s="24">
        <f>IF(I32="w",0,IF(I32="r",0.5,(IF(I32="v",1,0))))</f>
        <v>0</v>
      </c>
      <c r="I4" s="24">
        <f>IF(I12="w",1,IF(I12="r",0.5,(IF(I12="v",0,0))))</f>
        <v>0</v>
      </c>
      <c r="J4" s="18">
        <f>IF(I23="w",1,IF(I23="r",0.5,(IF(I23="v",0,0))))</f>
        <v>0</v>
      </c>
      <c r="K4" s="16">
        <f t="shared" si="0"/>
        <v>0</v>
      </c>
      <c r="L4" s="17">
        <f>E4*K3+G4*K5+H4*K6+I4*K7+J4*K8</f>
        <v>0</v>
      </c>
      <c r="M4" s="18"/>
      <c r="N4" s="10"/>
    </row>
    <row r="5" spans="2:15" ht="17.25" customHeight="1" x14ac:dyDescent="0.25">
      <c r="B5" s="19">
        <v>3</v>
      </c>
      <c r="C5" s="20" t="str">
        <f>Deelnemers!A4</f>
        <v>Speler 3</v>
      </c>
      <c r="D5" s="21">
        <f>Deelnemers!B4</f>
        <v>890</v>
      </c>
      <c r="E5" s="22">
        <f>IF(I21="w",1,IF(I21="r",0.5,(IF(I21="v",0,0))))</f>
        <v>0</v>
      </c>
      <c r="F5" s="24">
        <f>IF(I27="w",0,IF(I27="r",0.5,(IF(I27="v",1,0))))</f>
        <v>0</v>
      </c>
      <c r="G5" s="23"/>
      <c r="H5" s="24">
        <f>IF(I13="w",1,IF(I13="r",0.5,(IF(I13="v",0,0))))</f>
        <v>0</v>
      </c>
      <c r="I5" s="24">
        <f>IF(I17="w",0,IF(I17="r",0.5,(IF(I17="v",1,0))))</f>
        <v>0</v>
      </c>
      <c r="J5" s="18">
        <f>IF(I33="w",1,IF(I33="r",0.5,(IF(I33="v",0,0))))</f>
        <v>0</v>
      </c>
      <c r="K5" s="16">
        <f t="shared" si="0"/>
        <v>0</v>
      </c>
      <c r="L5" s="17">
        <f>E5*K3+F5*K4+H5*K6+I5*K7+J5*K8</f>
        <v>0</v>
      </c>
      <c r="M5" s="18"/>
      <c r="N5" s="10"/>
    </row>
    <row r="6" spans="2:15" ht="17.25" customHeight="1" x14ac:dyDescent="0.25">
      <c r="B6" s="19">
        <v>4</v>
      </c>
      <c r="C6" s="20" t="str">
        <f>Deelnemers!A5</f>
        <v>Speler 4</v>
      </c>
      <c r="D6" s="21">
        <f>Deelnemers!B5</f>
        <v>885</v>
      </c>
      <c r="E6" s="22">
        <f>IF(I26="w",0,IF(I26="r",0.5,(IF(I26="v",1,0))))</f>
        <v>0</v>
      </c>
      <c r="F6" s="24">
        <f>IF(I32="w",1,IF(I32="r",0.5,(IF(I32="v",0,0))))</f>
        <v>0</v>
      </c>
      <c r="G6" s="24">
        <f>IF(I13="w",0,IF(I13="r",0.5,(IF(I13="v",1,0))))</f>
        <v>0</v>
      </c>
      <c r="H6" s="23"/>
      <c r="I6" s="24">
        <f>IF(I22="w",1,IF(I22="r",0.5,(IF(I22="v",0,0))))</f>
        <v>0</v>
      </c>
      <c r="J6" s="18">
        <f>IF(I18="w",0,IF(I18="r",0.5,(IF(I18="v",1,0))))</f>
        <v>0</v>
      </c>
      <c r="K6" s="16">
        <f t="shared" si="0"/>
        <v>0</v>
      </c>
      <c r="L6" s="17">
        <f>E6*K3+F6*K4+G6*K5+I6*K7+J6*K8</f>
        <v>0</v>
      </c>
      <c r="M6" s="18"/>
      <c r="N6" s="10"/>
    </row>
    <row r="7" spans="2:15" ht="17.25" customHeight="1" x14ac:dyDescent="0.25">
      <c r="B7" s="19">
        <v>5</v>
      </c>
      <c r="C7" s="20" t="str">
        <f>Deelnemers!A6</f>
        <v>Speler 5</v>
      </c>
      <c r="D7" s="21">
        <f>Deelnemers!B6</f>
        <v>880</v>
      </c>
      <c r="E7" s="22">
        <f>IF(I31="w",1,IF(I31="r",0.5,(IF(I31="v",0,0))))</f>
        <v>0</v>
      </c>
      <c r="F7" s="24">
        <f>IF(I12="w",0,IF(I12="r",0.5,(IF(I12="v",1,0))))</f>
        <v>0</v>
      </c>
      <c r="G7" s="24">
        <f>IF(I17="w",1,IF(I17="r",0.5,(IF(I17="v",0,0))))</f>
        <v>0</v>
      </c>
      <c r="H7" s="24">
        <f>IF(I22="w",0,IF(I22="r",0.5,(IF(I22="v",1,0))))</f>
        <v>0</v>
      </c>
      <c r="I7" s="23"/>
      <c r="J7" s="18">
        <f>IF(I28="w",0,IF(I28="r",0.5,(IF(I28="v",1,0))))</f>
        <v>0</v>
      </c>
      <c r="K7" s="16">
        <f t="shared" si="0"/>
        <v>0</v>
      </c>
      <c r="L7" s="17">
        <f>E7*K3+F7*K4+G7*K5+H7*K6+J7*K8</f>
        <v>0</v>
      </c>
      <c r="M7" s="18"/>
      <c r="N7" s="10"/>
    </row>
    <row r="8" spans="2:15" ht="17.25" customHeight="1" thickBot="1" x14ac:dyDescent="0.3">
      <c r="B8" s="25">
        <v>6</v>
      </c>
      <c r="C8" s="26" t="str">
        <f>Deelnemers!A7</f>
        <v>Speler 6</v>
      </c>
      <c r="D8" s="27">
        <f>Deelnemers!B7</f>
        <v>875</v>
      </c>
      <c r="E8" s="28">
        <f>IF(I11="w",0,IF(I11="r",0.5,(IF(I11="v",1,0))))</f>
        <v>0</v>
      </c>
      <c r="F8" s="29">
        <f>IF(I23="w",0,IF(I23="r",0.5,(IF(I23="v",1,0))))</f>
        <v>0</v>
      </c>
      <c r="G8" s="29">
        <f>IF(I33="w",0,IF(I33="r",0.5,(IF(I33="v",1,0))))</f>
        <v>0</v>
      </c>
      <c r="H8" s="29">
        <f>IF(I18="w",1,IF(I18="r",0.5,(IF(I18="v",0,0))))</f>
        <v>0</v>
      </c>
      <c r="I8" s="29">
        <f>IF(I28="w",1,IF(I28="r",0.5,(IF(I28="v",0,0))))</f>
        <v>0</v>
      </c>
      <c r="J8" s="30"/>
      <c r="K8" s="31">
        <f t="shared" si="0"/>
        <v>0</v>
      </c>
      <c r="L8" s="32">
        <f>E8*K3+F8*K4+G8*K5+H8*K6+I8*K7</f>
        <v>0</v>
      </c>
      <c r="M8" s="33"/>
      <c r="N8" s="10"/>
    </row>
    <row r="9" spans="2:15" ht="17.25" customHeight="1" thickBot="1" x14ac:dyDescent="0.25">
      <c r="K9" s="34"/>
      <c r="L9" s="35"/>
      <c r="M9" s="36"/>
    </row>
    <row r="10" spans="2:15" ht="17.25" customHeight="1" thickBot="1" x14ac:dyDescent="0.3">
      <c r="B10" s="37" t="str">
        <f>B2</f>
        <v>A</v>
      </c>
      <c r="C10" s="90" t="s">
        <v>15</v>
      </c>
      <c r="D10" s="91"/>
      <c r="E10" s="91"/>
      <c r="F10" s="91"/>
      <c r="G10" s="91"/>
      <c r="H10" s="91"/>
      <c r="I10" s="95"/>
      <c r="J10" s="96"/>
      <c r="K10" s="38"/>
      <c r="L10" s="38"/>
      <c r="M10" s="39"/>
      <c r="N10" s="40"/>
      <c r="O10" s="36"/>
    </row>
    <row r="11" spans="2:15" x14ac:dyDescent="0.2">
      <c r="B11" s="41">
        <v>1</v>
      </c>
      <c r="C11" s="42" t="str">
        <f>C3</f>
        <v>Speler 1</v>
      </c>
      <c r="D11" s="93" t="str">
        <f>C8</f>
        <v>Speler 6</v>
      </c>
      <c r="E11" s="93"/>
      <c r="F11" s="93"/>
      <c r="G11" s="93"/>
      <c r="H11" s="97"/>
      <c r="I11" s="64" t="s">
        <v>112</v>
      </c>
      <c r="J11" s="71" t="str">
        <f>IF(I11="w","1-0",IF(I11="r","½-½",(IF(I11="v","0-1",""))))</f>
        <v/>
      </c>
    </row>
    <row r="12" spans="2:15" x14ac:dyDescent="0.2">
      <c r="B12" s="43">
        <v>2</v>
      </c>
      <c r="C12" s="44" t="str">
        <f>C4</f>
        <v>Speler 2</v>
      </c>
      <c r="D12" s="86" t="str">
        <f>C7</f>
        <v>Speler 5</v>
      </c>
      <c r="E12" s="86"/>
      <c r="F12" s="86"/>
      <c r="G12" s="86"/>
      <c r="H12" s="98"/>
      <c r="I12" s="65" t="s">
        <v>112</v>
      </c>
      <c r="J12" s="72" t="str">
        <f t="shared" ref="J12:J13" si="1">IF(I12="w","1-0",IF(I12="r","½-½",(IF(I12="v","0-1",""))))</f>
        <v/>
      </c>
    </row>
    <row r="13" spans="2:15" ht="15.75" thickBot="1" x14ac:dyDescent="0.25">
      <c r="B13" s="45">
        <v>3</v>
      </c>
      <c r="C13" s="46" t="str">
        <f>C5</f>
        <v>Speler 3</v>
      </c>
      <c r="D13" s="88" t="str">
        <f>C6</f>
        <v>Speler 4</v>
      </c>
      <c r="E13" s="88"/>
      <c r="F13" s="88"/>
      <c r="G13" s="88"/>
      <c r="H13" s="99"/>
      <c r="I13" s="66" t="s">
        <v>112</v>
      </c>
      <c r="J13" s="73" t="str">
        <f t="shared" si="1"/>
        <v/>
      </c>
    </row>
    <row r="14" spans="2:15" ht="15.75" thickBot="1" x14ac:dyDescent="0.25"/>
    <row r="15" spans="2:15" ht="17.25" customHeight="1" thickBot="1" x14ac:dyDescent="0.3">
      <c r="B15" s="37" t="str">
        <f>B2</f>
        <v>A</v>
      </c>
      <c r="C15" s="90" t="s">
        <v>16</v>
      </c>
      <c r="D15" s="91"/>
      <c r="E15" s="91"/>
      <c r="F15" s="91"/>
      <c r="G15" s="91"/>
      <c r="H15" s="91"/>
      <c r="I15" s="91"/>
      <c r="J15" s="92"/>
      <c r="K15" s="38"/>
      <c r="L15" s="38"/>
      <c r="M15" s="39"/>
      <c r="N15" s="40"/>
      <c r="O15" s="36"/>
    </row>
    <row r="16" spans="2:15" x14ac:dyDescent="0.2">
      <c r="B16" s="41">
        <v>1</v>
      </c>
      <c r="C16" s="42" t="str">
        <f>C3</f>
        <v>Speler 1</v>
      </c>
      <c r="D16" s="93" t="str">
        <f>C4</f>
        <v>Speler 2</v>
      </c>
      <c r="E16" s="93"/>
      <c r="F16" s="93"/>
      <c r="G16" s="93"/>
      <c r="H16" s="94"/>
      <c r="I16" s="64" t="s">
        <v>112</v>
      </c>
      <c r="J16" s="71" t="str">
        <f>IF(I16="w","1-0",IF(I16="r","½-½",(IF(I16="v","0-1",""))))</f>
        <v/>
      </c>
    </row>
    <row r="17" spans="2:15" x14ac:dyDescent="0.2">
      <c r="B17" s="43">
        <v>2</v>
      </c>
      <c r="C17" s="44" t="str">
        <f>C7</f>
        <v>Speler 5</v>
      </c>
      <c r="D17" s="86" t="str">
        <f>C5</f>
        <v>Speler 3</v>
      </c>
      <c r="E17" s="86"/>
      <c r="F17" s="86"/>
      <c r="G17" s="86"/>
      <c r="H17" s="87"/>
      <c r="I17" s="65" t="s">
        <v>112</v>
      </c>
      <c r="J17" s="72" t="str">
        <f t="shared" ref="J17:J18" si="2">IF(I17="w","1-0",IF(I17="r","½-½",(IF(I17="v","0-1",""))))</f>
        <v/>
      </c>
    </row>
    <row r="18" spans="2:15" ht="15.75" thickBot="1" x14ac:dyDescent="0.25">
      <c r="B18" s="45">
        <v>3</v>
      </c>
      <c r="C18" s="46" t="str">
        <f>C8</f>
        <v>Speler 6</v>
      </c>
      <c r="D18" s="88" t="str">
        <f>C6</f>
        <v>Speler 4</v>
      </c>
      <c r="E18" s="88"/>
      <c r="F18" s="88"/>
      <c r="G18" s="88"/>
      <c r="H18" s="89"/>
      <c r="I18" s="66" t="s">
        <v>112</v>
      </c>
      <c r="J18" s="73" t="str">
        <f t="shared" si="2"/>
        <v/>
      </c>
    </row>
    <row r="19" spans="2:15" ht="15.75" thickBot="1" x14ac:dyDescent="0.25"/>
    <row r="20" spans="2:15" ht="17.25" customHeight="1" thickBot="1" x14ac:dyDescent="0.3">
      <c r="B20" s="37" t="str">
        <f>B2</f>
        <v>A</v>
      </c>
      <c r="C20" s="90" t="s">
        <v>17</v>
      </c>
      <c r="D20" s="91"/>
      <c r="E20" s="91"/>
      <c r="F20" s="91"/>
      <c r="G20" s="91"/>
      <c r="H20" s="91"/>
      <c r="I20" s="91"/>
      <c r="J20" s="92"/>
      <c r="K20" s="38"/>
      <c r="L20" s="38"/>
      <c r="M20" s="39"/>
      <c r="N20" s="40"/>
      <c r="O20" s="36"/>
    </row>
    <row r="21" spans="2:15" x14ac:dyDescent="0.2">
      <c r="B21" s="41">
        <v>1</v>
      </c>
      <c r="C21" s="42" t="str">
        <f>C5</f>
        <v>Speler 3</v>
      </c>
      <c r="D21" s="93" t="str">
        <f>C3</f>
        <v>Speler 1</v>
      </c>
      <c r="E21" s="93"/>
      <c r="F21" s="93"/>
      <c r="G21" s="93"/>
      <c r="H21" s="94"/>
      <c r="I21" s="64" t="s">
        <v>112</v>
      </c>
      <c r="J21" s="71" t="str">
        <f>IF(I21="w","1-0",IF(I21="r","½-½",(IF(I21="v","0-1",""))))</f>
        <v/>
      </c>
    </row>
    <row r="22" spans="2:15" x14ac:dyDescent="0.2">
      <c r="B22" s="43">
        <v>2</v>
      </c>
      <c r="C22" s="44" t="str">
        <f>C6</f>
        <v>Speler 4</v>
      </c>
      <c r="D22" s="86" t="str">
        <f>C7</f>
        <v>Speler 5</v>
      </c>
      <c r="E22" s="86"/>
      <c r="F22" s="86"/>
      <c r="G22" s="86"/>
      <c r="H22" s="87"/>
      <c r="I22" s="65" t="s">
        <v>112</v>
      </c>
      <c r="J22" s="72" t="str">
        <f t="shared" ref="J22:J23" si="3">IF(I22="w","1-0",IF(I22="r","½-½",(IF(I22="v","0-1",""))))</f>
        <v/>
      </c>
    </row>
    <row r="23" spans="2:15" ht="15.75" thickBot="1" x14ac:dyDescent="0.25">
      <c r="B23" s="45">
        <v>3</v>
      </c>
      <c r="C23" s="46" t="str">
        <f>C4</f>
        <v>Speler 2</v>
      </c>
      <c r="D23" s="88" t="str">
        <f>C8</f>
        <v>Speler 6</v>
      </c>
      <c r="E23" s="88"/>
      <c r="F23" s="88"/>
      <c r="G23" s="88"/>
      <c r="H23" s="89"/>
      <c r="I23" s="66" t="s">
        <v>112</v>
      </c>
      <c r="J23" s="73" t="str">
        <f t="shared" si="3"/>
        <v/>
      </c>
    </row>
    <row r="24" spans="2:15" ht="15.75" thickBot="1" x14ac:dyDescent="0.25"/>
    <row r="25" spans="2:15" ht="17.25" customHeight="1" thickBot="1" x14ac:dyDescent="0.3">
      <c r="B25" s="37" t="str">
        <f>B2</f>
        <v>A</v>
      </c>
      <c r="C25" s="90" t="s">
        <v>18</v>
      </c>
      <c r="D25" s="91"/>
      <c r="E25" s="91"/>
      <c r="F25" s="91"/>
      <c r="G25" s="91"/>
      <c r="H25" s="91"/>
      <c r="I25" s="91"/>
      <c r="J25" s="92"/>
      <c r="K25" s="38"/>
      <c r="L25" s="38"/>
      <c r="M25" s="39"/>
      <c r="N25" s="40"/>
      <c r="O25" s="36"/>
    </row>
    <row r="26" spans="2:15" x14ac:dyDescent="0.2">
      <c r="B26" s="41">
        <v>1</v>
      </c>
      <c r="C26" s="42" t="str">
        <f>C3</f>
        <v>Speler 1</v>
      </c>
      <c r="D26" s="93" t="str">
        <f>C6</f>
        <v>Speler 4</v>
      </c>
      <c r="E26" s="93"/>
      <c r="F26" s="93"/>
      <c r="G26" s="93"/>
      <c r="H26" s="94"/>
      <c r="I26" s="64" t="s">
        <v>112</v>
      </c>
      <c r="J26" s="71" t="str">
        <f>IF(I26="w","1-0",IF(I26="r","½-½",(IF(I26="v","0-1",""))))</f>
        <v/>
      </c>
    </row>
    <row r="27" spans="2:15" x14ac:dyDescent="0.2">
      <c r="B27" s="43">
        <v>2</v>
      </c>
      <c r="C27" s="44" t="str">
        <f>C4</f>
        <v>Speler 2</v>
      </c>
      <c r="D27" s="86" t="str">
        <f>C5</f>
        <v>Speler 3</v>
      </c>
      <c r="E27" s="86"/>
      <c r="F27" s="86"/>
      <c r="G27" s="86"/>
      <c r="H27" s="87"/>
      <c r="I27" s="65" t="s">
        <v>112</v>
      </c>
      <c r="J27" s="72" t="str">
        <f t="shared" ref="J27:J28" si="4">IF(I27="w","1-0",IF(I27="r","½-½",(IF(I27="v","0-1",""))))</f>
        <v/>
      </c>
    </row>
    <row r="28" spans="2:15" ht="15.75" thickBot="1" x14ac:dyDescent="0.25">
      <c r="B28" s="45">
        <v>3</v>
      </c>
      <c r="C28" s="46" t="str">
        <f>C8</f>
        <v>Speler 6</v>
      </c>
      <c r="D28" s="88" t="str">
        <f>C7</f>
        <v>Speler 5</v>
      </c>
      <c r="E28" s="88"/>
      <c r="F28" s="88"/>
      <c r="G28" s="88"/>
      <c r="H28" s="89"/>
      <c r="I28" s="66" t="s">
        <v>112</v>
      </c>
      <c r="J28" s="73" t="str">
        <f t="shared" si="4"/>
        <v/>
      </c>
    </row>
    <row r="29" spans="2:15" ht="15.75" thickBot="1" x14ac:dyDescent="0.25"/>
    <row r="30" spans="2:15" ht="17.25" customHeight="1" thickBot="1" x14ac:dyDescent="0.3">
      <c r="B30" s="37" t="str">
        <f>B2</f>
        <v>A</v>
      </c>
      <c r="C30" s="90" t="s">
        <v>19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C7</f>
        <v>Speler 5</v>
      </c>
      <c r="D31" s="93" t="str">
        <f>C3</f>
        <v>Speler 1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C6</f>
        <v>Speler 4</v>
      </c>
      <c r="D32" s="86" t="str">
        <f>C4</f>
        <v>Speler 2</v>
      </c>
      <c r="E32" s="86"/>
      <c r="F32" s="86"/>
      <c r="G32" s="86"/>
      <c r="H32" s="87"/>
      <c r="I32" s="65" t="s">
        <v>112</v>
      </c>
      <c r="J32" s="72" t="str">
        <f t="shared" ref="J32:J33" si="5">IF(I32="w","1-0",IF(I32="r","½-½",(IF(I32="v","0-1",""))))</f>
        <v/>
      </c>
    </row>
    <row r="33" spans="2:10" ht="15.75" thickBot="1" x14ac:dyDescent="0.25">
      <c r="B33" s="45">
        <v>3</v>
      </c>
      <c r="C33" s="46" t="str">
        <f>C5</f>
        <v>Speler 3</v>
      </c>
      <c r="D33" s="88" t="str">
        <f>C8</f>
        <v>Speler 6</v>
      </c>
      <c r="E33" s="88"/>
      <c r="F33" s="88"/>
      <c r="G33" s="88"/>
      <c r="H33" s="89"/>
      <c r="I33" s="66" t="s">
        <v>112</v>
      </c>
      <c r="J33" s="73" t="str">
        <f t="shared" si="5"/>
        <v/>
      </c>
    </row>
  </sheetData>
  <mergeCells count="20">
    <mergeCell ref="D32:H32"/>
    <mergeCell ref="D33:H33"/>
    <mergeCell ref="C25:J25"/>
    <mergeCell ref="D26:H26"/>
    <mergeCell ref="D27:H27"/>
    <mergeCell ref="D28:H28"/>
    <mergeCell ref="C30:J30"/>
    <mergeCell ref="D31:H31"/>
    <mergeCell ref="D23:H23"/>
    <mergeCell ref="C10:J10"/>
    <mergeCell ref="D11:H11"/>
    <mergeCell ref="D12:H12"/>
    <mergeCell ref="D13:H13"/>
    <mergeCell ref="C15:J15"/>
    <mergeCell ref="D16:H16"/>
    <mergeCell ref="D17:H17"/>
    <mergeCell ref="D18:H18"/>
    <mergeCell ref="C20:J20"/>
    <mergeCell ref="D21:H21"/>
    <mergeCell ref="D22:H22"/>
  </mergeCells>
  <conditionalFormatting sqref="I11">
    <cfRule type="cellIs" dxfId="294" priority="27" operator="equal">
      <formula>"n"</formula>
    </cfRule>
  </conditionalFormatting>
  <conditionalFormatting sqref="I12">
    <cfRule type="cellIs" dxfId="293" priority="26" operator="equal">
      <formula>"n"</formula>
    </cfRule>
  </conditionalFormatting>
  <conditionalFormatting sqref="I13">
    <cfRule type="cellIs" dxfId="292" priority="25" operator="equal">
      <formula>"n"</formula>
    </cfRule>
  </conditionalFormatting>
  <conditionalFormatting sqref="I16">
    <cfRule type="cellIs" dxfId="291" priority="12" operator="equal">
      <formula>"n"</formula>
    </cfRule>
  </conditionalFormatting>
  <conditionalFormatting sqref="I17">
    <cfRule type="cellIs" dxfId="290" priority="11" operator="equal">
      <formula>"n"</formula>
    </cfRule>
  </conditionalFormatting>
  <conditionalFormatting sqref="I18">
    <cfRule type="cellIs" dxfId="289" priority="10" operator="equal">
      <formula>"n"</formula>
    </cfRule>
  </conditionalFormatting>
  <conditionalFormatting sqref="I21">
    <cfRule type="cellIs" dxfId="288" priority="9" operator="equal">
      <formula>"n"</formula>
    </cfRule>
  </conditionalFormatting>
  <conditionalFormatting sqref="I22">
    <cfRule type="cellIs" dxfId="287" priority="8" operator="equal">
      <formula>"n"</formula>
    </cfRule>
  </conditionalFormatting>
  <conditionalFormatting sqref="I23">
    <cfRule type="cellIs" dxfId="286" priority="7" operator="equal">
      <formula>"n"</formula>
    </cfRule>
  </conditionalFormatting>
  <conditionalFormatting sqref="I26">
    <cfRule type="cellIs" dxfId="285" priority="6" operator="equal">
      <formula>"n"</formula>
    </cfRule>
  </conditionalFormatting>
  <conditionalFormatting sqref="I27">
    <cfRule type="cellIs" dxfId="284" priority="5" operator="equal">
      <formula>"n"</formula>
    </cfRule>
  </conditionalFormatting>
  <conditionalFormatting sqref="I28">
    <cfRule type="cellIs" dxfId="283" priority="4" operator="equal">
      <formula>"n"</formula>
    </cfRule>
  </conditionalFormatting>
  <conditionalFormatting sqref="I31">
    <cfRule type="cellIs" dxfId="282" priority="3" operator="equal">
      <formula>"n"</formula>
    </cfRule>
  </conditionalFormatting>
  <conditionalFormatting sqref="I32">
    <cfRule type="cellIs" dxfId="281" priority="2" operator="equal">
      <formula>"n"</formula>
    </cfRule>
  </conditionalFormatting>
  <conditionalFormatting sqref="I33">
    <cfRule type="cellIs" dxfId="280" priority="1" operator="equal">
      <formula>"n"</formula>
    </cfRule>
  </conditionalFormatting>
  <dataValidations count="1">
    <dataValidation type="list" allowBlank="1" showInputMessage="1" showErrorMessage="1" sqref="I26:I28 I11:I13 I16:I18 I21:I23 I31:I33" xr:uid="{1E946AD2-47B1-433F-9042-FDCA25DB52BA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390C-67BC-43E4-A14D-AFC4BB1AFAD2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6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Deelnemers!A8</f>
        <v>Speler 7</v>
      </c>
      <c r="D3" s="60">
        <f>Deelnemers!B8</f>
        <v>870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Deelnemers!A9</f>
        <v>Speler 8</v>
      </c>
      <c r="D4" s="61">
        <f>Deelnemers!B9</f>
        <v>865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Deelnemers!A10</f>
        <v>Speler 9</v>
      </c>
      <c r="D5" s="61">
        <f>Deelnemers!B10</f>
        <v>860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Deelnemers!A11</f>
        <v>Speler 10</v>
      </c>
      <c r="D6" s="61">
        <f>Deelnemers!B11</f>
        <v>855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Deelnemers!A12</f>
        <v>Speler 11</v>
      </c>
      <c r="D7" s="61">
        <f>Deelnemers!B12</f>
        <v>850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Deelnemers!A13</f>
        <v>Speler 12</v>
      </c>
      <c r="D8" s="61">
        <f>Deelnemers!B13</f>
        <v>845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Deelnemers!A14</f>
        <v>Speler 13</v>
      </c>
      <c r="D9" s="61">
        <f>Deelnemers!B14</f>
        <v>840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Deelnemers!A15</f>
        <v>Speler 14</v>
      </c>
      <c r="D10" s="62">
        <f>Deelnemers!B15</f>
        <v>835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B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7</v>
      </c>
      <c r="D13" s="93" t="str">
        <f>C10</f>
        <v>Speler 14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8</v>
      </c>
      <c r="D14" s="86" t="str">
        <f>C9</f>
        <v>Speler 13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9</v>
      </c>
      <c r="D15" s="86" t="str">
        <f>C8</f>
        <v>Speler 12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10</v>
      </c>
      <c r="D16" s="88" t="str">
        <f>C7</f>
        <v>Speler 11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B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14</v>
      </c>
      <c r="D19" s="93" t="str">
        <f>C7</f>
        <v>Speler 11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12</v>
      </c>
      <c r="D20" s="86" t="str">
        <f>C6</f>
        <v>Speler 10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13</v>
      </c>
      <c r="D21" s="86" t="str">
        <f>C5</f>
        <v>Speler 9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7</v>
      </c>
      <c r="D22" s="88" t="str">
        <f>C4</f>
        <v>Speler 8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B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8</v>
      </c>
      <c r="D25" s="93" t="str">
        <f>C10</f>
        <v>Speler 14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9</v>
      </c>
      <c r="D26" s="86" t="str">
        <f>C3</f>
        <v>Speler 7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10</v>
      </c>
      <c r="D27" s="86" t="str">
        <f>C9</f>
        <v>Speler 13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11</v>
      </c>
      <c r="D28" s="88" t="str">
        <f>C8</f>
        <v>Speler 12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B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14</v>
      </c>
      <c r="D31" s="93" t="str">
        <f>C8</f>
        <v>Speler 12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13</v>
      </c>
      <c r="D32" s="86" t="str">
        <f>C7</f>
        <v>Speler 11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7</v>
      </c>
      <c r="D33" s="86" t="str">
        <f>C6</f>
        <v>Speler 10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8</v>
      </c>
      <c r="D34" s="88" t="str">
        <f>C5</f>
        <v>Speler 9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B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9</v>
      </c>
      <c r="D37" s="93" t="str">
        <f>C10</f>
        <v>Speler 14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10</v>
      </c>
      <c r="D38" s="86" t="str">
        <f>C4</f>
        <v>Speler 8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11</v>
      </c>
      <c r="D39" s="86" t="str">
        <f>C3</f>
        <v>Speler 7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12</v>
      </c>
      <c r="D40" s="88" t="str">
        <f>C9</f>
        <v>Speler 13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B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14</v>
      </c>
      <c r="D43" s="93" t="str">
        <f>C9</f>
        <v>Speler 13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7</v>
      </c>
      <c r="D44" s="86" t="str">
        <f>C8</f>
        <v>Speler 12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8</v>
      </c>
      <c r="D45" s="86" t="str">
        <f>C7</f>
        <v>Speler 11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9</v>
      </c>
      <c r="D46" s="88" t="str">
        <f>C6</f>
        <v>Speler 10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B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10</v>
      </c>
      <c r="D49" s="93" t="str">
        <f>C10</f>
        <v>Speler 14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11</v>
      </c>
      <c r="D50" s="86" t="str">
        <f>C5</f>
        <v>Speler 9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12</v>
      </c>
      <c r="D51" s="86" t="str">
        <f>C4</f>
        <v>Speler 8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13</v>
      </c>
      <c r="D52" s="88" t="str">
        <f>C3</f>
        <v>Speler 7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48:J48"/>
    <mergeCell ref="D49:H49"/>
    <mergeCell ref="D50:H50"/>
    <mergeCell ref="D51:H51"/>
    <mergeCell ref="D52:H52"/>
    <mergeCell ref="D40:H40"/>
    <mergeCell ref="C42:J42"/>
    <mergeCell ref="D43:H43"/>
    <mergeCell ref="D44:H44"/>
    <mergeCell ref="D45:H45"/>
    <mergeCell ref="D46:H46"/>
    <mergeCell ref="D33:H33"/>
    <mergeCell ref="D34:H34"/>
    <mergeCell ref="C36:J36"/>
    <mergeCell ref="D37:H37"/>
    <mergeCell ref="D38:H38"/>
    <mergeCell ref="D39:H39"/>
    <mergeCell ref="D26:H26"/>
    <mergeCell ref="D27:H27"/>
    <mergeCell ref="D28:H28"/>
    <mergeCell ref="C30:J30"/>
    <mergeCell ref="D31:H31"/>
    <mergeCell ref="D32:H32"/>
    <mergeCell ref="D19:H19"/>
    <mergeCell ref="D20:H20"/>
    <mergeCell ref="D21:H21"/>
    <mergeCell ref="D22:H22"/>
    <mergeCell ref="C24:J24"/>
    <mergeCell ref="D25:H25"/>
    <mergeCell ref="C12:J12"/>
    <mergeCell ref="D13:H13"/>
    <mergeCell ref="D14:H14"/>
    <mergeCell ref="D15:H15"/>
    <mergeCell ref="D16:H16"/>
    <mergeCell ref="C18:J18"/>
  </mergeCells>
  <conditionalFormatting sqref="I13">
    <cfRule type="cellIs" dxfId="27" priority="28" operator="equal">
      <formula>"n"</formula>
    </cfRule>
  </conditionalFormatting>
  <conditionalFormatting sqref="I14">
    <cfRule type="cellIs" dxfId="26" priority="27" operator="equal">
      <formula>"n"</formula>
    </cfRule>
  </conditionalFormatting>
  <conditionalFormatting sqref="I16">
    <cfRule type="cellIs" dxfId="25" priority="26" operator="equal">
      <formula>"n"</formula>
    </cfRule>
  </conditionalFormatting>
  <conditionalFormatting sqref="I15">
    <cfRule type="cellIs" dxfId="24" priority="25" operator="equal">
      <formula>"n"</formula>
    </cfRule>
  </conditionalFormatting>
  <conditionalFormatting sqref="I19">
    <cfRule type="cellIs" dxfId="23" priority="24" operator="equal">
      <formula>"n"</formula>
    </cfRule>
  </conditionalFormatting>
  <conditionalFormatting sqref="I20">
    <cfRule type="cellIs" dxfId="22" priority="23" operator="equal">
      <formula>"n"</formula>
    </cfRule>
  </conditionalFormatting>
  <conditionalFormatting sqref="I22">
    <cfRule type="cellIs" dxfId="21" priority="22" operator="equal">
      <formula>"n"</formula>
    </cfRule>
  </conditionalFormatting>
  <conditionalFormatting sqref="I21">
    <cfRule type="cellIs" dxfId="20" priority="21" operator="equal">
      <formula>"n"</formula>
    </cfRule>
  </conditionalFormatting>
  <conditionalFormatting sqref="I25">
    <cfRule type="cellIs" dxfId="19" priority="20" operator="equal">
      <formula>"n"</formula>
    </cfRule>
  </conditionalFormatting>
  <conditionalFormatting sqref="I26">
    <cfRule type="cellIs" dxfId="18" priority="19" operator="equal">
      <formula>"n"</formula>
    </cfRule>
  </conditionalFormatting>
  <conditionalFormatting sqref="I28">
    <cfRule type="cellIs" dxfId="17" priority="18" operator="equal">
      <formula>"n"</formula>
    </cfRule>
  </conditionalFormatting>
  <conditionalFormatting sqref="I27">
    <cfRule type="cellIs" dxfId="16" priority="17" operator="equal">
      <formula>"n"</formula>
    </cfRule>
  </conditionalFormatting>
  <conditionalFormatting sqref="I31">
    <cfRule type="cellIs" dxfId="15" priority="16" operator="equal">
      <formula>"n"</formula>
    </cfRule>
  </conditionalFormatting>
  <conditionalFormatting sqref="I32">
    <cfRule type="cellIs" dxfId="14" priority="15" operator="equal">
      <formula>"n"</formula>
    </cfRule>
  </conditionalFormatting>
  <conditionalFormatting sqref="I34">
    <cfRule type="cellIs" dxfId="13" priority="14" operator="equal">
      <formula>"n"</formula>
    </cfRule>
  </conditionalFormatting>
  <conditionalFormatting sqref="I33">
    <cfRule type="cellIs" dxfId="12" priority="13" operator="equal">
      <formula>"n"</formula>
    </cfRule>
  </conditionalFormatting>
  <conditionalFormatting sqref="I37">
    <cfRule type="cellIs" dxfId="11" priority="12" operator="equal">
      <formula>"n"</formula>
    </cfRule>
  </conditionalFormatting>
  <conditionalFormatting sqref="I38">
    <cfRule type="cellIs" dxfId="10" priority="11" operator="equal">
      <formula>"n"</formula>
    </cfRule>
  </conditionalFormatting>
  <conditionalFormatting sqref="I40">
    <cfRule type="cellIs" dxfId="9" priority="10" operator="equal">
      <formula>"n"</formula>
    </cfRule>
  </conditionalFormatting>
  <conditionalFormatting sqref="I39">
    <cfRule type="cellIs" dxfId="8" priority="9" operator="equal">
      <formula>"n"</formula>
    </cfRule>
  </conditionalFormatting>
  <conditionalFormatting sqref="I43">
    <cfRule type="cellIs" dxfId="7" priority="8" operator="equal">
      <formula>"n"</formula>
    </cfRule>
  </conditionalFormatting>
  <conditionalFormatting sqref="I44">
    <cfRule type="cellIs" dxfId="6" priority="7" operator="equal">
      <formula>"n"</formula>
    </cfRule>
  </conditionalFormatting>
  <conditionalFormatting sqref="I46">
    <cfRule type="cellIs" dxfId="5" priority="6" operator="equal">
      <formula>"n"</formula>
    </cfRule>
  </conditionalFormatting>
  <conditionalFormatting sqref="I45">
    <cfRule type="cellIs" dxfId="4" priority="5" operator="equal">
      <formula>"n"</formula>
    </cfRule>
  </conditionalFormatting>
  <conditionalFormatting sqref="I49">
    <cfRule type="cellIs" dxfId="3" priority="4" operator="equal">
      <formula>"n"</formula>
    </cfRule>
  </conditionalFormatting>
  <conditionalFormatting sqref="I50">
    <cfRule type="cellIs" dxfId="2" priority="3" operator="equal">
      <formula>"n"</formula>
    </cfRule>
  </conditionalFormatting>
  <conditionalFormatting sqref="I52">
    <cfRule type="cellIs" dxfId="1" priority="2" operator="equal">
      <formula>"n"</formula>
    </cfRule>
  </conditionalFormatting>
  <conditionalFormatting sqref="I51">
    <cfRule type="cellIs" dxfId="0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3A94E940-8554-4106-AC4F-7CBFB9348908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7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Deelnemers!A16</f>
        <v>Speler 15</v>
      </c>
      <c r="D3" s="60">
        <f>Deelnemers!B16</f>
        <v>830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Deelnemers!A17</f>
        <v>Speler 16</v>
      </c>
      <c r="D4" s="61">
        <f>Deelnemers!B17</f>
        <v>825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Deelnemers!A18</f>
        <v>Speler 17</v>
      </c>
      <c r="D5" s="61">
        <f>Deelnemers!B18</f>
        <v>820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Deelnemers!A19</f>
        <v>Speler 18</v>
      </c>
      <c r="D6" s="61">
        <f>Deelnemers!B19</f>
        <v>815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Deelnemers!A20</f>
        <v>Speler 19</v>
      </c>
      <c r="D7" s="61">
        <f>Deelnemers!B20</f>
        <v>810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Deelnemers!A21</f>
        <v>Speler 20</v>
      </c>
      <c r="D8" s="61">
        <f>Deelnemers!B21</f>
        <v>805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Deelnemers!A22</f>
        <v>Speler 21</v>
      </c>
      <c r="D9" s="61">
        <f>Deelnemers!B22</f>
        <v>800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Deelnemers!A23</f>
        <v>Speler 22</v>
      </c>
      <c r="D10" s="62">
        <f>Deelnemers!B23</f>
        <v>795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C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15</v>
      </c>
      <c r="D13" s="93" t="str">
        <f>C10</f>
        <v>Speler 22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16</v>
      </c>
      <c r="D14" s="86" t="str">
        <f>C9</f>
        <v>Speler 21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17</v>
      </c>
      <c r="D15" s="86" t="str">
        <f>C8</f>
        <v>Speler 20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18</v>
      </c>
      <c r="D16" s="88" t="str">
        <f>C7</f>
        <v>Speler 19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C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22</v>
      </c>
      <c r="D19" s="93" t="str">
        <f>C7</f>
        <v>Speler 19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20</v>
      </c>
      <c r="D20" s="86" t="str">
        <f>C6</f>
        <v>Speler 18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21</v>
      </c>
      <c r="D21" s="86" t="str">
        <f>C5</f>
        <v>Speler 17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15</v>
      </c>
      <c r="D22" s="88" t="str">
        <f>C4</f>
        <v>Speler 16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C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16</v>
      </c>
      <c r="D25" s="93" t="str">
        <f>C10</f>
        <v>Speler 22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17</v>
      </c>
      <c r="D26" s="86" t="str">
        <f>C3</f>
        <v>Speler 15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18</v>
      </c>
      <c r="D27" s="86" t="str">
        <f>C9</f>
        <v>Speler 21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19</v>
      </c>
      <c r="D28" s="88" t="str">
        <f>C8</f>
        <v>Speler 20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C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22</v>
      </c>
      <c r="D31" s="93" t="str">
        <f>C8</f>
        <v>Speler 20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21</v>
      </c>
      <c r="D32" s="86" t="str">
        <f>C7</f>
        <v>Speler 19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15</v>
      </c>
      <c r="D33" s="86" t="str">
        <f>C6</f>
        <v>Speler 18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16</v>
      </c>
      <c r="D34" s="88" t="str">
        <f>C5</f>
        <v>Speler 17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C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17</v>
      </c>
      <c r="D37" s="93" t="str">
        <f>C10</f>
        <v>Speler 22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18</v>
      </c>
      <c r="D38" s="86" t="str">
        <f>C4</f>
        <v>Speler 16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19</v>
      </c>
      <c r="D39" s="86" t="str">
        <f>C3</f>
        <v>Speler 15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20</v>
      </c>
      <c r="D40" s="88" t="str">
        <f>C9</f>
        <v>Speler 21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C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22</v>
      </c>
      <c r="D43" s="93" t="str">
        <f>C9</f>
        <v>Speler 21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15</v>
      </c>
      <c r="D44" s="86" t="str">
        <f>C8</f>
        <v>Speler 20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16</v>
      </c>
      <c r="D45" s="86" t="str">
        <f>C7</f>
        <v>Speler 19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17</v>
      </c>
      <c r="D46" s="88" t="str">
        <f>C6</f>
        <v>Speler 18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C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18</v>
      </c>
      <c r="D49" s="93" t="str">
        <f>C10</f>
        <v>Speler 22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19</v>
      </c>
      <c r="D50" s="86" t="str">
        <f>C5</f>
        <v>Speler 17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20</v>
      </c>
      <c r="D51" s="86" t="str">
        <f>C4</f>
        <v>Speler 16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21</v>
      </c>
      <c r="D52" s="88" t="str">
        <f>C3</f>
        <v>Speler 15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279" priority="52" operator="equal">
      <formula>"n"</formula>
    </cfRule>
  </conditionalFormatting>
  <conditionalFormatting sqref="I14">
    <cfRule type="cellIs" dxfId="278" priority="51" operator="equal">
      <formula>"n"</formula>
    </cfRule>
  </conditionalFormatting>
  <conditionalFormatting sqref="I16">
    <cfRule type="cellIs" dxfId="277" priority="50" operator="equal">
      <formula>"n"</formula>
    </cfRule>
  </conditionalFormatting>
  <conditionalFormatting sqref="I15">
    <cfRule type="cellIs" dxfId="276" priority="49" operator="equal">
      <formula>"n"</formula>
    </cfRule>
  </conditionalFormatting>
  <conditionalFormatting sqref="I19">
    <cfRule type="cellIs" dxfId="275" priority="24" operator="equal">
      <formula>"n"</formula>
    </cfRule>
  </conditionalFormatting>
  <conditionalFormatting sqref="I20">
    <cfRule type="cellIs" dxfId="274" priority="23" operator="equal">
      <formula>"n"</formula>
    </cfRule>
  </conditionalFormatting>
  <conditionalFormatting sqref="I22">
    <cfRule type="cellIs" dxfId="273" priority="22" operator="equal">
      <formula>"n"</formula>
    </cfRule>
  </conditionalFormatting>
  <conditionalFormatting sqref="I21">
    <cfRule type="cellIs" dxfId="272" priority="21" operator="equal">
      <formula>"n"</formula>
    </cfRule>
  </conditionalFormatting>
  <conditionalFormatting sqref="I25">
    <cfRule type="cellIs" dxfId="271" priority="20" operator="equal">
      <formula>"n"</formula>
    </cfRule>
  </conditionalFormatting>
  <conditionalFormatting sqref="I26">
    <cfRule type="cellIs" dxfId="270" priority="19" operator="equal">
      <formula>"n"</formula>
    </cfRule>
  </conditionalFormatting>
  <conditionalFormatting sqref="I28">
    <cfRule type="cellIs" dxfId="269" priority="18" operator="equal">
      <formula>"n"</formula>
    </cfRule>
  </conditionalFormatting>
  <conditionalFormatting sqref="I27">
    <cfRule type="cellIs" dxfId="268" priority="17" operator="equal">
      <formula>"n"</formula>
    </cfRule>
  </conditionalFormatting>
  <conditionalFormatting sqref="I31">
    <cfRule type="cellIs" dxfId="267" priority="16" operator="equal">
      <formula>"n"</formula>
    </cfRule>
  </conditionalFormatting>
  <conditionalFormatting sqref="I32">
    <cfRule type="cellIs" dxfId="266" priority="15" operator="equal">
      <formula>"n"</formula>
    </cfRule>
  </conditionalFormatting>
  <conditionalFormatting sqref="I34">
    <cfRule type="cellIs" dxfId="265" priority="14" operator="equal">
      <formula>"n"</formula>
    </cfRule>
  </conditionalFormatting>
  <conditionalFormatting sqref="I33">
    <cfRule type="cellIs" dxfId="264" priority="13" operator="equal">
      <formula>"n"</formula>
    </cfRule>
  </conditionalFormatting>
  <conditionalFormatting sqref="I37">
    <cfRule type="cellIs" dxfId="263" priority="12" operator="equal">
      <formula>"n"</formula>
    </cfRule>
  </conditionalFormatting>
  <conditionalFormatting sqref="I38">
    <cfRule type="cellIs" dxfId="262" priority="11" operator="equal">
      <formula>"n"</formula>
    </cfRule>
  </conditionalFormatting>
  <conditionalFormatting sqref="I40">
    <cfRule type="cellIs" dxfId="261" priority="10" operator="equal">
      <formula>"n"</formula>
    </cfRule>
  </conditionalFormatting>
  <conditionalFormatting sqref="I39">
    <cfRule type="cellIs" dxfId="260" priority="9" operator="equal">
      <formula>"n"</formula>
    </cfRule>
  </conditionalFormatting>
  <conditionalFormatting sqref="I43">
    <cfRule type="cellIs" dxfId="259" priority="8" operator="equal">
      <formula>"n"</formula>
    </cfRule>
  </conditionalFormatting>
  <conditionalFormatting sqref="I44">
    <cfRule type="cellIs" dxfId="258" priority="7" operator="equal">
      <formula>"n"</formula>
    </cfRule>
  </conditionalFormatting>
  <conditionalFormatting sqref="I46">
    <cfRule type="cellIs" dxfId="257" priority="6" operator="equal">
      <formula>"n"</formula>
    </cfRule>
  </conditionalFormatting>
  <conditionalFormatting sqref="I45">
    <cfRule type="cellIs" dxfId="256" priority="5" operator="equal">
      <formula>"n"</formula>
    </cfRule>
  </conditionalFormatting>
  <conditionalFormatting sqref="I49">
    <cfRule type="cellIs" dxfId="255" priority="4" operator="equal">
      <formula>"n"</formula>
    </cfRule>
  </conditionalFormatting>
  <conditionalFormatting sqref="I50">
    <cfRule type="cellIs" dxfId="254" priority="3" operator="equal">
      <formula>"n"</formula>
    </cfRule>
  </conditionalFormatting>
  <conditionalFormatting sqref="I52">
    <cfRule type="cellIs" dxfId="253" priority="2" operator="equal">
      <formula>"n"</formula>
    </cfRule>
  </conditionalFormatting>
  <conditionalFormatting sqref="I51">
    <cfRule type="cellIs" dxfId="252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E7536CF2-1762-44BD-9B27-378E38C8A874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E568-ECA1-4A6F-81BE-B44BA727C9EB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8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Deelnemers!A24</f>
        <v>Speler 23</v>
      </c>
      <c r="D3" s="60">
        <f>Deelnemers!B24</f>
        <v>790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Deelnemers!A25</f>
        <v>Speler 24</v>
      </c>
      <c r="D4" s="61">
        <f>Deelnemers!B25</f>
        <v>785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Deelnemers!A26</f>
        <v>Speler 25</v>
      </c>
      <c r="D5" s="61">
        <f>Deelnemers!B26</f>
        <v>780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Deelnemers!A27</f>
        <v>Speler 26</v>
      </c>
      <c r="D6" s="61">
        <f>Deelnemers!B27</f>
        <v>775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Deelnemers!A28</f>
        <v>Speler 27</v>
      </c>
      <c r="D7" s="61">
        <f>Deelnemers!B28</f>
        <v>770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Deelnemers!A29</f>
        <v>Speler 28</v>
      </c>
      <c r="D8" s="61">
        <f>Deelnemers!B29</f>
        <v>765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Deelnemers!A30</f>
        <v>Speler 29</v>
      </c>
      <c r="D9" s="61">
        <f>Deelnemers!B30</f>
        <v>760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Deelnemers!A31</f>
        <v>Speler 30</v>
      </c>
      <c r="D10" s="62">
        <f>Deelnemers!B31</f>
        <v>755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D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23</v>
      </c>
      <c r="D13" s="93" t="str">
        <f>C10</f>
        <v>Speler 30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24</v>
      </c>
      <c r="D14" s="86" t="str">
        <f>C9</f>
        <v>Speler 29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25</v>
      </c>
      <c r="D15" s="86" t="str">
        <f>C8</f>
        <v>Speler 28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26</v>
      </c>
      <c r="D16" s="88" t="str">
        <f>C7</f>
        <v>Speler 27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D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30</v>
      </c>
      <c r="D19" s="93" t="str">
        <f>C7</f>
        <v>Speler 27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28</v>
      </c>
      <c r="D20" s="86" t="str">
        <f>C6</f>
        <v>Speler 26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29</v>
      </c>
      <c r="D21" s="86" t="str">
        <f>C5</f>
        <v>Speler 25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23</v>
      </c>
      <c r="D22" s="88" t="str">
        <f>C4</f>
        <v>Speler 24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D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24</v>
      </c>
      <c r="D25" s="93" t="str">
        <f>C10</f>
        <v>Speler 30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25</v>
      </c>
      <c r="D26" s="86" t="str">
        <f>C3</f>
        <v>Speler 23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26</v>
      </c>
      <c r="D27" s="86" t="str">
        <f>C9</f>
        <v>Speler 29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27</v>
      </c>
      <c r="D28" s="88" t="str">
        <f>C8</f>
        <v>Speler 28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D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30</v>
      </c>
      <c r="D31" s="93" t="str">
        <f>C8</f>
        <v>Speler 28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29</v>
      </c>
      <c r="D32" s="86" t="str">
        <f>C7</f>
        <v>Speler 27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23</v>
      </c>
      <c r="D33" s="86" t="str">
        <f>C6</f>
        <v>Speler 26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24</v>
      </c>
      <c r="D34" s="88" t="str">
        <f>C5</f>
        <v>Speler 25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D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25</v>
      </c>
      <c r="D37" s="93" t="str">
        <f>C10</f>
        <v>Speler 30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26</v>
      </c>
      <c r="D38" s="86" t="str">
        <f>C4</f>
        <v>Speler 24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27</v>
      </c>
      <c r="D39" s="86" t="str">
        <f>C3</f>
        <v>Speler 23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28</v>
      </c>
      <c r="D40" s="88" t="str">
        <f>C9</f>
        <v>Speler 29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D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30</v>
      </c>
      <c r="D43" s="93" t="str">
        <f>C9</f>
        <v>Speler 29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23</v>
      </c>
      <c r="D44" s="86" t="str">
        <f>C8</f>
        <v>Speler 28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24</v>
      </c>
      <c r="D45" s="86" t="str">
        <f>C7</f>
        <v>Speler 27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25</v>
      </c>
      <c r="D46" s="88" t="str">
        <f>C6</f>
        <v>Speler 26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D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26</v>
      </c>
      <c r="D49" s="93" t="str">
        <f>C10</f>
        <v>Speler 30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27</v>
      </c>
      <c r="D50" s="86" t="str">
        <f>C5</f>
        <v>Speler 25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28</v>
      </c>
      <c r="D51" s="86" t="str">
        <f>C4</f>
        <v>Speler 24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29</v>
      </c>
      <c r="D52" s="88" t="str">
        <f>C3</f>
        <v>Speler 23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251" priority="28" operator="equal">
      <formula>"n"</formula>
    </cfRule>
  </conditionalFormatting>
  <conditionalFormatting sqref="I14">
    <cfRule type="cellIs" dxfId="250" priority="27" operator="equal">
      <formula>"n"</formula>
    </cfRule>
  </conditionalFormatting>
  <conditionalFormatting sqref="I16">
    <cfRule type="cellIs" dxfId="249" priority="26" operator="equal">
      <formula>"n"</formula>
    </cfRule>
  </conditionalFormatting>
  <conditionalFormatting sqref="I15">
    <cfRule type="cellIs" dxfId="248" priority="25" operator="equal">
      <formula>"n"</formula>
    </cfRule>
  </conditionalFormatting>
  <conditionalFormatting sqref="I19">
    <cfRule type="cellIs" dxfId="247" priority="24" operator="equal">
      <formula>"n"</formula>
    </cfRule>
  </conditionalFormatting>
  <conditionalFormatting sqref="I20">
    <cfRule type="cellIs" dxfId="246" priority="23" operator="equal">
      <formula>"n"</formula>
    </cfRule>
  </conditionalFormatting>
  <conditionalFormatting sqref="I22">
    <cfRule type="cellIs" dxfId="245" priority="22" operator="equal">
      <formula>"n"</formula>
    </cfRule>
  </conditionalFormatting>
  <conditionalFormatting sqref="I21">
    <cfRule type="cellIs" dxfId="244" priority="21" operator="equal">
      <formula>"n"</formula>
    </cfRule>
  </conditionalFormatting>
  <conditionalFormatting sqref="I25">
    <cfRule type="cellIs" dxfId="243" priority="20" operator="equal">
      <formula>"n"</formula>
    </cfRule>
  </conditionalFormatting>
  <conditionalFormatting sqref="I26">
    <cfRule type="cellIs" dxfId="242" priority="19" operator="equal">
      <formula>"n"</formula>
    </cfRule>
  </conditionalFormatting>
  <conditionalFormatting sqref="I28">
    <cfRule type="cellIs" dxfId="241" priority="18" operator="equal">
      <formula>"n"</formula>
    </cfRule>
  </conditionalFormatting>
  <conditionalFormatting sqref="I27">
    <cfRule type="cellIs" dxfId="240" priority="17" operator="equal">
      <formula>"n"</formula>
    </cfRule>
  </conditionalFormatting>
  <conditionalFormatting sqref="I31">
    <cfRule type="cellIs" dxfId="239" priority="16" operator="equal">
      <formula>"n"</formula>
    </cfRule>
  </conditionalFormatting>
  <conditionalFormatting sqref="I32">
    <cfRule type="cellIs" dxfId="238" priority="15" operator="equal">
      <formula>"n"</formula>
    </cfRule>
  </conditionalFormatting>
  <conditionalFormatting sqref="I34">
    <cfRule type="cellIs" dxfId="237" priority="14" operator="equal">
      <formula>"n"</formula>
    </cfRule>
  </conditionalFormatting>
  <conditionalFormatting sqref="I33">
    <cfRule type="cellIs" dxfId="236" priority="13" operator="equal">
      <formula>"n"</formula>
    </cfRule>
  </conditionalFormatting>
  <conditionalFormatting sqref="I37">
    <cfRule type="cellIs" dxfId="235" priority="12" operator="equal">
      <formula>"n"</formula>
    </cfRule>
  </conditionalFormatting>
  <conditionalFormatting sqref="I38">
    <cfRule type="cellIs" dxfId="234" priority="11" operator="equal">
      <formula>"n"</formula>
    </cfRule>
  </conditionalFormatting>
  <conditionalFormatting sqref="I40">
    <cfRule type="cellIs" dxfId="233" priority="10" operator="equal">
      <formula>"n"</formula>
    </cfRule>
  </conditionalFormatting>
  <conditionalFormatting sqref="I39">
    <cfRule type="cellIs" dxfId="232" priority="9" operator="equal">
      <formula>"n"</formula>
    </cfRule>
  </conditionalFormatting>
  <conditionalFormatting sqref="I43">
    <cfRule type="cellIs" dxfId="231" priority="8" operator="equal">
      <formula>"n"</formula>
    </cfRule>
  </conditionalFormatting>
  <conditionalFormatting sqref="I44">
    <cfRule type="cellIs" dxfId="230" priority="7" operator="equal">
      <formula>"n"</formula>
    </cfRule>
  </conditionalFormatting>
  <conditionalFormatting sqref="I46">
    <cfRule type="cellIs" dxfId="229" priority="6" operator="equal">
      <formula>"n"</formula>
    </cfRule>
  </conditionalFormatting>
  <conditionalFormatting sqref="I45">
    <cfRule type="cellIs" dxfId="228" priority="5" operator="equal">
      <formula>"n"</formula>
    </cfRule>
  </conditionalFormatting>
  <conditionalFormatting sqref="I49">
    <cfRule type="cellIs" dxfId="227" priority="4" operator="equal">
      <formula>"n"</formula>
    </cfRule>
  </conditionalFormatting>
  <conditionalFormatting sqref="I50">
    <cfRule type="cellIs" dxfId="226" priority="3" operator="equal">
      <formula>"n"</formula>
    </cfRule>
  </conditionalFormatting>
  <conditionalFormatting sqref="I52">
    <cfRule type="cellIs" dxfId="225" priority="2" operator="equal">
      <formula>"n"</formula>
    </cfRule>
  </conditionalFormatting>
  <conditionalFormatting sqref="I51">
    <cfRule type="cellIs" dxfId="224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F1C4FF85-6C49-4541-8256-704C81B713C3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1674-1B4D-4680-9A7A-477E71DBFC66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9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Deelnemers!A32</f>
        <v>Speler 31</v>
      </c>
      <c r="D3" s="60">
        <f>Deelnemers!B32</f>
        <v>750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Deelnemers!A33</f>
        <v>Speler 32</v>
      </c>
      <c r="D4" s="61">
        <f>Deelnemers!B33</f>
        <v>745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Deelnemers!A34</f>
        <v>Speler 33</v>
      </c>
      <c r="D5" s="61">
        <f>Deelnemers!B34</f>
        <v>740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Deelnemers!A35</f>
        <v>Speler 34</v>
      </c>
      <c r="D6" s="61">
        <f>Deelnemers!B35</f>
        <v>735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Deelnemers!A36</f>
        <v>Speler 35</v>
      </c>
      <c r="D7" s="61">
        <f>Deelnemers!B36</f>
        <v>730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Deelnemers!A37</f>
        <v>Speler 36</v>
      </c>
      <c r="D8" s="61">
        <f>Deelnemers!B37</f>
        <v>725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Deelnemers!A38</f>
        <v>Speler 37</v>
      </c>
      <c r="D9" s="61">
        <f>Deelnemers!B38</f>
        <v>720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Deelnemers!A39</f>
        <v>Speler 38</v>
      </c>
      <c r="D10" s="62">
        <f>Deelnemers!B39</f>
        <v>715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E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31</v>
      </c>
      <c r="D13" s="93" t="str">
        <f>C10</f>
        <v>Speler 38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32</v>
      </c>
      <c r="D14" s="86" t="str">
        <f>C9</f>
        <v>Speler 37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33</v>
      </c>
      <c r="D15" s="86" t="str">
        <f>C8</f>
        <v>Speler 36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34</v>
      </c>
      <c r="D16" s="88" t="str">
        <f>C7</f>
        <v>Speler 35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E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38</v>
      </c>
      <c r="D19" s="93" t="str">
        <f>C7</f>
        <v>Speler 35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36</v>
      </c>
      <c r="D20" s="86" t="str">
        <f>C6</f>
        <v>Speler 34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37</v>
      </c>
      <c r="D21" s="86" t="str">
        <f>C5</f>
        <v>Speler 33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31</v>
      </c>
      <c r="D22" s="88" t="str">
        <f>C4</f>
        <v>Speler 32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E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32</v>
      </c>
      <c r="D25" s="93" t="str">
        <f>C10</f>
        <v>Speler 38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33</v>
      </c>
      <c r="D26" s="86" t="str">
        <f>C3</f>
        <v>Speler 31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34</v>
      </c>
      <c r="D27" s="86" t="str">
        <f>C9</f>
        <v>Speler 37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35</v>
      </c>
      <c r="D28" s="88" t="str">
        <f>C8</f>
        <v>Speler 36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E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38</v>
      </c>
      <c r="D31" s="93" t="str">
        <f>C8</f>
        <v>Speler 36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37</v>
      </c>
      <c r="D32" s="86" t="str">
        <f>C7</f>
        <v>Speler 35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31</v>
      </c>
      <c r="D33" s="86" t="str">
        <f>C6</f>
        <v>Speler 34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32</v>
      </c>
      <c r="D34" s="88" t="str">
        <f>C5</f>
        <v>Speler 33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E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33</v>
      </c>
      <c r="D37" s="93" t="str">
        <f>C10</f>
        <v>Speler 38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34</v>
      </c>
      <c r="D38" s="86" t="str">
        <f>C4</f>
        <v>Speler 32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35</v>
      </c>
      <c r="D39" s="86" t="str">
        <f>C3</f>
        <v>Speler 31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36</v>
      </c>
      <c r="D40" s="88" t="str">
        <f>C9</f>
        <v>Speler 37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E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38</v>
      </c>
      <c r="D43" s="93" t="str">
        <f>C9</f>
        <v>Speler 37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31</v>
      </c>
      <c r="D44" s="86" t="str">
        <f>C8</f>
        <v>Speler 36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32</v>
      </c>
      <c r="D45" s="86" t="str">
        <f>C7</f>
        <v>Speler 35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33</v>
      </c>
      <c r="D46" s="88" t="str">
        <f>C6</f>
        <v>Speler 34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E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34</v>
      </c>
      <c r="D49" s="93" t="str">
        <f>C10</f>
        <v>Speler 38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35</v>
      </c>
      <c r="D50" s="86" t="str">
        <f>C5</f>
        <v>Speler 33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36</v>
      </c>
      <c r="D51" s="86" t="str">
        <f>C4</f>
        <v>Speler 32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37</v>
      </c>
      <c r="D52" s="88" t="str">
        <f>C3</f>
        <v>Speler 31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223" priority="28" operator="equal">
      <formula>"n"</formula>
    </cfRule>
  </conditionalFormatting>
  <conditionalFormatting sqref="I14">
    <cfRule type="cellIs" dxfId="222" priority="27" operator="equal">
      <formula>"n"</formula>
    </cfRule>
  </conditionalFormatting>
  <conditionalFormatting sqref="I16">
    <cfRule type="cellIs" dxfId="221" priority="26" operator="equal">
      <formula>"n"</formula>
    </cfRule>
  </conditionalFormatting>
  <conditionalFormatting sqref="I15">
    <cfRule type="cellIs" dxfId="220" priority="25" operator="equal">
      <formula>"n"</formula>
    </cfRule>
  </conditionalFormatting>
  <conditionalFormatting sqref="I19">
    <cfRule type="cellIs" dxfId="219" priority="24" operator="equal">
      <formula>"n"</formula>
    </cfRule>
  </conditionalFormatting>
  <conditionalFormatting sqref="I20">
    <cfRule type="cellIs" dxfId="218" priority="23" operator="equal">
      <formula>"n"</formula>
    </cfRule>
  </conditionalFormatting>
  <conditionalFormatting sqref="I22">
    <cfRule type="cellIs" dxfId="217" priority="22" operator="equal">
      <formula>"n"</formula>
    </cfRule>
  </conditionalFormatting>
  <conditionalFormatting sqref="I21">
    <cfRule type="cellIs" dxfId="216" priority="21" operator="equal">
      <formula>"n"</formula>
    </cfRule>
  </conditionalFormatting>
  <conditionalFormatting sqref="I25">
    <cfRule type="cellIs" dxfId="215" priority="20" operator="equal">
      <formula>"n"</formula>
    </cfRule>
  </conditionalFormatting>
  <conditionalFormatting sqref="I26">
    <cfRule type="cellIs" dxfId="214" priority="19" operator="equal">
      <formula>"n"</formula>
    </cfRule>
  </conditionalFormatting>
  <conditionalFormatting sqref="I28">
    <cfRule type="cellIs" dxfId="213" priority="18" operator="equal">
      <formula>"n"</formula>
    </cfRule>
  </conditionalFormatting>
  <conditionalFormatting sqref="I27">
    <cfRule type="cellIs" dxfId="212" priority="17" operator="equal">
      <formula>"n"</formula>
    </cfRule>
  </conditionalFormatting>
  <conditionalFormatting sqref="I31">
    <cfRule type="cellIs" dxfId="211" priority="16" operator="equal">
      <formula>"n"</formula>
    </cfRule>
  </conditionalFormatting>
  <conditionalFormatting sqref="I32">
    <cfRule type="cellIs" dxfId="210" priority="15" operator="equal">
      <formula>"n"</formula>
    </cfRule>
  </conditionalFormatting>
  <conditionalFormatting sqref="I34">
    <cfRule type="cellIs" dxfId="209" priority="14" operator="equal">
      <formula>"n"</formula>
    </cfRule>
  </conditionalFormatting>
  <conditionalFormatting sqref="I33">
    <cfRule type="cellIs" dxfId="208" priority="13" operator="equal">
      <formula>"n"</formula>
    </cfRule>
  </conditionalFormatting>
  <conditionalFormatting sqref="I37">
    <cfRule type="cellIs" dxfId="207" priority="12" operator="equal">
      <formula>"n"</formula>
    </cfRule>
  </conditionalFormatting>
  <conditionalFormatting sqref="I38">
    <cfRule type="cellIs" dxfId="206" priority="11" operator="equal">
      <formula>"n"</formula>
    </cfRule>
  </conditionalFormatting>
  <conditionalFormatting sqref="I40">
    <cfRule type="cellIs" dxfId="205" priority="10" operator="equal">
      <formula>"n"</formula>
    </cfRule>
  </conditionalFormatting>
  <conditionalFormatting sqref="I39">
    <cfRule type="cellIs" dxfId="204" priority="9" operator="equal">
      <formula>"n"</formula>
    </cfRule>
  </conditionalFormatting>
  <conditionalFormatting sqref="I43">
    <cfRule type="cellIs" dxfId="203" priority="8" operator="equal">
      <formula>"n"</formula>
    </cfRule>
  </conditionalFormatting>
  <conditionalFormatting sqref="I44">
    <cfRule type="cellIs" dxfId="202" priority="7" operator="equal">
      <formula>"n"</formula>
    </cfRule>
  </conditionalFormatting>
  <conditionalFormatting sqref="I46">
    <cfRule type="cellIs" dxfId="201" priority="6" operator="equal">
      <formula>"n"</formula>
    </cfRule>
  </conditionalFormatting>
  <conditionalFormatting sqref="I45">
    <cfRule type="cellIs" dxfId="200" priority="5" operator="equal">
      <formula>"n"</formula>
    </cfRule>
  </conditionalFormatting>
  <conditionalFormatting sqref="I49">
    <cfRule type="cellIs" dxfId="199" priority="4" operator="equal">
      <formula>"n"</formula>
    </cfRule>
  </conditionalFormatting>
  <conditionalFormatting sqref="I50">
    <cfRule type="cellIs" dxfId="198" priority="3" operator="equal">
      <formula>"n"</formula>
    </cfRule>
  </conditionalFormatting>
  <conditionalFormatting sqref="I52">
    <cfRule type="cellIs" dxfId="197" priority="2" operator="equal">
      <formula>"n"</formula>
    </cfRule>
  </conditionalFormatting>
  <conditionalFormatting sqref="I51">
    <cfRule type="cellIs" dxfId="196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6A4C3E89-40F8-4F26-B388-F054D127959A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1081-740F-4CDE-9EF3-D544C86E2D80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B3" sqref="B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10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Deelnemers!A40</f>
        <v>Speler 39</v>
      </c>
      <c r="D3" s="60">
        <f>Deelnemers!B40</f>
        <v>710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Deelnemers!A41</f>
        <v>Speler 40</v>
      </c>
      <c r="D4" s="61">
        <f>Deelnemers!B41</f>
        <v>705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Deelnemers!A42</f>
        <v>Speler 41</v>
      </c>
      <c r="D5" s="61">
        <f>Deelnemers!B42</f>
        <v>700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Deelnemers!A43</f>
        <v>Speler 42</v>
      </c>
      <c r="D6" s="61">
        <f>Deelnemers!B43</f>
        <v>695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Deelnemers!A44</f>
        <v>Speler 43</v>
      </c>
      <c r="D7" s="61">
        <f>Deelnemers!B44</f>
        <v>690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Deelnemers!A45</f>
        <v>Speler 44</v>
      </c>
      <c r="D8" s="61">
        <f>Deelnemers!B45</f>
        <v>685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Deelnemers!A46</f>
        <v>Speler 45</v>
      </c>
      <c r="D9" s="61">
        <f>Deelnemers!B46</f>
        <v>680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Deelnemers!A47</f>
        <v>Speler 46</v>
      </c>
      <c r="D10" s="62">
        <f>Deelnemers!B47</f>
        <v>675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F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39</v>
      </c>
      <c r="D13" s="93" t="str">
        <f>C10</f>
        <v>Speler 46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40</v>
      </c>
      <c r="D14" s="86" t="str">
        <f>C9</f>
        <v>Speler 45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41</v>
      </c>
      <c r="D15" s="86" t="str">
        <f>C8</f>
        <v>Speler 44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42</v>
      </c>
      <c r="D16" s="88" t="str">
        <f>C7</f>
        <v>Speler 43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F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46</v>
      </c>
      <c r="D19" s="93" t="str">
        <f>C7</f>
        <v>Speler 43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44</v>
      </c>
      <c r="D20" s="86" t="str">
        <f>C6</f>
        <v>Speler 42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45</v>
      </c>
      <c r="D21" s="86" t="str">
        <f>C5</f>
        <v>Speler 41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39</v>
      </c>
      <c r="D22" s="88" t="str">
        <f>C4</f>
        <v>Speler 40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F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40</v>
      </c>
      <c r="D25" s="93" t="str">
        <f>C10</f>
        <v>Speler 46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41</v>
      </c>
      <c r="D26" s="86" t="str">
        <f>C3</f>
        <v>Speler 39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42</v>
      </c>
      <c r="D27" s="86" t="str">
        <f>C9</f>
        <v>Speler 45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43</v>
      </c>
      <c r="D28" s="88" t="str">
        <f>C8</f>
        <v>Speler 44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F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46</v>
      </c>
      <c r="D31" s="93" t="str">
        <f>C8</f>
        <v>Speler 44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45</v>
      </c>
      <c r="D32" s="86" t="str">
        <f>C7</f>
        <v>Speler 43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39</v>
      </c>
      <c r="D33" s="86" t="str">
        <f>C6</f>
        <v>Speler 42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40</v>
      </c>
      <c r="D34" s="88" t="str">
        <f>C5</f>
        <v>Speler 41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F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41</v>
      </c>
      <c r="D37" s="93" t="str">
        <f>C10</f>
        <v>Speler 46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42</v>
      </c>
      <c r="D38" s="86" t="str">
        <f>C4</f>
        <v>Speler 40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43</v>
      </c>
      <c r="D39" s="86" t="str">
        <f>C3</f>
        <v>Speler 39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44</v>
      </c>
      <c r="D40" s="88" t="str">
        <f>C9</f>
        <v>Speler 45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F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46</v>
      </c>
      <c r="D43" s="93" t="str">
        <f>C9</f>
        <v>Speler 45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39</v>
      </c>
      <c r="D44" s="86" t="str">
        <f>C8</f>
        <v>Speler 44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40</v>
      </c>
      <c r="D45" s="86" t="str">
        <f>C7</f>
        <v>Speler 43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41</v>
      </c>
      <c r="D46" s="88" t="str">
        <f>C6</f>
        <v>Speler 42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F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42</v>
      </c>
      <c r="D49" s="93" t="str">
        <f>C10</f>
        <v>Speler 46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43</v>
      </c>
      <c r="D50" s="86" t="str">
        <f>C5</f>
        <v>Speler 41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44</v>
      </c>
      <c r="D51" s="86" t="str">
        <f>C4</f>
        <v>Speler 40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45</v>
      </c>
      <c r="D52" s="88" t="str">
        <f>C3</f>
        <v>Speler 39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195" priority="28" operator="equal">
      <formula>"n"</formula>
    </cfRule>
  </conditionalFormatting>
  <conditionalFormatting sqref="I14">
    <cfRule type="cellIs" dxfId="194" priority="27" operator="equal">
      <formula>"n"</formula>
    </cfRule>
  </conditionalFormatting>
  <conditionalFormatting sqref="I16">
    <cfRule type="cellIs" dxfId="193" priority="26" operator="equal">
      <formula>"n"</formula>
    </cfRule>
  </conditionalFormatting>
  <conditionalFormatting sqref="I15">
    <cfRule type="cellIs" dxfId="192" priority="25" operator="equal">
      <formula>"n"</formula>
    </cfRule>
  </conditionalFormatting>
  <conditionalFormatting sqref="I19">
    <cfRule type="cellIs" dxfId="191" priority="24" operator="equal">
      <formula>"n"</formula>
    </cfRule>
  </conditionalFormatting>
  <conditionalFormatting sqref="I20">
    <cfRule type="cellIs" dxfId="190" priority="23" operator="equal">
      <formula>"n"</formula>
    </cfRule>
  </conditionalFormatting>
  <conditionalFormatting sqref="I22">
    <cfRule type="cellIs" dxfId="189" priority="22" operator="equal">
      <formula>"n"</formula>
    </cfRule>
  </conditionalFormatting>
  <conditionalFormatting sqref="I21">
    <cfRule type="cellIs" dxfId="188" priority="21" operator="equal">
      <formula>"n"</formula>
    </cfRule>
  </conditionalFormatting>
  <conditionalFormatting sqref="I25">
    <cfRule type="cellIs" dxfId="187" priority="20" operator="equal">
      <formula>"n"</formula>
    </cfRule>
  </conditionalFormatting>
  <conditionalFormatting sqref="I26">
    <cfRule type="cellIs" dxfId="186" priority="19" operator="equal">
      <formula>"n"</formula>
    </cfRule>
  </conditionalFormatting>
  <conditionalFormatting sqref="I28">
    <cfRule type="cellIs" dxfId="185" priority="18" operator="equal">
      <formula>"n"</formula>
    </cfRule>
  </conditionalFormatting>
  <conditionalFormatting sqref="I27">
    <cfRule type="cellIs" dxfId="184" priority="17" operator="equal">
      <formula>"n"</formula>
    </cfRule>
  </conditionalFormatting>
  <conditionalFormatting sqref="I31">
    <cfRule type="cellIs" dxfId="183" priority="16" operator="equal">
      <formula>"n"</formula>
    </cfRule>
  </conditionalFormatting>
  <conditionalFormatting sqref="I32">
    <cfRule type="cellIs" dxfId="182" priority="15" operator="equal">
      <formula>"n"</formula>
    </cfRule>
  </conditionalFormatting>
  <conditionalFormatting sqref="I34">
    <cfRule type="cellIs" dxfId="181" priority="14" operator="equal">
      <formula>"n"</formula>
    </cfRule>
  </conditionalFormatting>
  <conditionalFormatting sqref="I33">
    <cfRule type="cellIs" dxfId="180" priority="13" operator="equal">
      <formula>"n"</formula>
    </cfRule>
  </conditionalFormatting>
  <conditionalFormatting sqref="I37">
    <cfRule type="cellIs" dxfId="179" priority="12" operator="equal">
      <formula>"n"</formula>
    </cfRule>
  </conditionalFormatting>
  <conditionalFormatting sqref="I38">
    <cfRule type="cellIs" dxfId="178" priority="11" operator="equal">
      <formula>"n"</formula>
    </cfRule>
  </conditionalFormatting>
  <conditionalFormatting sqref="I40">
    <cfRule type="cellIs" dxfId="177" priority="10" operator="equal">
      <formula>"n"</formula>
    </cfRule>
  </conditionalFormatting>
  <conditionalFormatting sqref="I39">
    <cfRule type="cellIs" dxfId="176" priority="9" operator="equal">
      <formula>"n"</formula>
    </cfRule>
  </conditionalFormatting>
  <conditionalFormatting sqref="I43">
    <cfRule type="cellIs" dxfId="175" priority="8" operator="equal">
      <formula>"n"</formula>
    </cfRule>
  </conditionalFormatting>
  <conditionalFormatting sqref="I44">
    <cfRule type="cellIs" dxfId="174" priority="7" operator="equal">
      <formula>"n"</formula>
    </cfRule>
  </conditionalFormatting>
  <conditionalFormatting sqref="I46">
    <cfRule type="cellIs" dxfId="173" priority="6" operator="equal">
      <formula>"n"</formula>
    </cfRule>
  </conditionalFormatting>
  <conditionalFormatting sqref="I45">
    <cfRule type="cellIs" dxfId="172" priority="5" operator="equal">
      <formula>"n"</formula>
    </cfRule>
  </conditionalFormatting>
  <conditionalFormatting sqref="I49">
    <cfRule type="cellIs" dxfId="171" priority="4" operator="equal">
      <formula>"n"</formula>
    </cfRule>
  </conditionalFormatting>
  <conditionalFormatting sqref="I50">
    <cfRule type="cellIs" dxfId="170" priority="3" operator="equal">
      <formula>"n"</formula>
    </cfRule>
  </conditionalFormatting>
  <conditionalFormatting sqref="I52">
    <cfRule type="cellIs" dxfId="169" priority="2" operator="equal">
      <formula>"n"</formula>
    </cfRule>
  </conditionalFormatting>
  <conditionalFormatting sqref="I51">
    <cfRule type="cellIs" dxfId="168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CB7D8C9E-C5BA-4188-A14B-0FC6989A7468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799E-98E2-4963-A1F9-F0F24F046D97}">
  <sheetPr>
    <tabColor theme="0"/>
    <pageSetUpPr fitToPage="1"/>
  </sheetPr>
  <dimension ref="B1:O52"/>
  <sheetViews>
    <sheetView workbookViewId="0">
      <pane ySplit="11" topLeftCell="A12" activePane="bottomLeft" state="frozen"/>
      <selection pane="bottomLeft" activeCell="I13" sqref="I13"/>
    </sheetView>
  </sheetViews>
  <sheetFormatPr defaultRowHeight="15" x14ac:dyDescent="0.2"/>
  <cols>
    <col min="1" max="1" width="2.28515625" style="2" customWidth="1"/>
    <col min="2" max="2" width="3.42578125" style="1" customWidth="1"/>
    <col min="3" max="3" width="22.85546875" style="2" customWidth="1"/>
    <col min="4" max="4" width="6.28515625" style="1" customWidth="1"/>
    <col min="5" max="5" width="5.28515625" style="2" customWidth="1"/>
    <col min="6" max="12" width="4.7109375" style="2" customWidth="1"/>
    <col min="13" max="13" width="6.7109375" style="2" customWidth="1"/>
    <col min="14" max="14" width="6.7109375" style="3" customWidth="1"/>
    <col min="15" max="15" width="6.7109375" style="2" customWidth="1"/>
    <col min="16" max="16384" width="9.140625" style="2"/>
  </cols>
  <sheetData>
    <row r="1" spans="2:15" ht="17.25" customHeight="1" thickBot="1" x14ac:dyDescent="0.25">
      <c r="K1" s="34"/>
      <c r="L1" s="35"/>
      <c r="M1" s="36"/>
    </row>
    <row r="2" spans="2:15" ht="17.25" customHeight="1" thickBot="1" x14ac:dyDescent="0.3">
      <c r="B2" s="4" t="s">
        <v>134</v>
      </c>
      <c r="C2" s="5" t="s">
        <v>0</v>
      </c>
      <c r="D2" s="6" t="s">
        <v>1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58">
        <v>8</v>
      </c>
      <c r="M2" s="57" t="s">
        <v>22</v>
      </c>
      <c r="N2" s="8" t="s">
        <v>13</v>
      </c>
      <c r="O2" s="9" t="s">
        <v>14</v>
      </c>
    </row>
    <row r="3" spans="2:15" ht="17.25" customHeight="1" x14ac:dyDescent="0.25">
      <c r="B3" s="59">
        <v>1</v>
      </c>
      <c r="C3" s="11" t="str">
        <f>Deelnemers!A48</f>
        <v>Speler 47</v>
      </c>
      <c r="D3" s="60">
        <f>Deelnemers!B8</f>
        <v>870</v>
      </c>
      <c r="E3" s="13"/>
      <c r="F3" s="14">
        <f>IF(I22="w",1,IF(I22="r",0.5,(IF(I22="v",0,0))))</f>
        <v>0</v>
      </c>
      <c r="G3" s="14">
        <f>IF(I26="w",0,IF(I26="r",0.5,(IF(I26="v",1,0))))</f>
        <v>0</v>
      </c>
      <c r="H3" s="14">
        <f>IF(I33="w",1,IF(I33="r",0.5,(IF(I33="v",0,0))))</f>
        <v>0</v>
      </c>
      <c r="I3" s="14">
        <f>IF(I39="w",0,IF(I39="r",0.5,(IF(I39="v",1,0))))</f>
        <v>0</v>
      </c>
      <c r="J3" s="14">
        <f>IF(I44="w",1,IF(I44="r",0.5,(IF(I44="v",0,0))))</f>
        <v>0</v>
      </c>
      <c r="K3" s="14">
        <f>IF(I52="w",0,IF(I52="r",0.5,(IF(I52="v",1,0))))</f>
        <v>0</v>
      </c>
      <c r="L3" s="56">
        <f>IF(I13="w",1,IF(I13="r",0.5,(IF(I13="v",0,0))))</f>
        <v>0</v>
      </c>
      <c r="M3" s="55">
        <f t="shared" ref="M3:M10" si="0">SUM(E3:L3)</f>
        <v>0</v>
      </c>
      <c r="N3" s="67">
        <f>F3*M4+G3*M5+H3*M6+I3*M7+J3*M8+K3*M9+L3*M10</f>
        <v>0</v>
      </c>
      <c r="O3" s="15"/>
    </row>
    <row r="4" spans="2:15" ht="17.25" customHeight="1" x14ac:dyDescent="0.25">
      <c r="B4" s="19">
        <v>2</v>
      </c>
      <c r="C4" s="20" t="str">
        <f>Deelnemers!A49</f>
        <v>Speler 48</v>
      </c>
      <c r="D4" s="61">
        <f>Deelnemers!B9</f>
        <v>865</v>
      </c>
      <c r="E4" s="22">
        <f>IF(I22="w",0,IF(I22="r",0.5,(IF(I22="v",1,0))))</f>
        <v>0</v>
      </c>
      <c r="F4" s="23"/>
      <c r="G4" s="24">
        <f>IF(I34="w",1,IF(I34="r",0.5,(IF(I34="v",0,0))))</f>
        <v>0</v>
      </c>
      <c r="H4" s="24">
        <f>IF(I38="w",0,IF(I38="r",0.5,(IF(I38="v",1,0))))</f>
        <v>0</v>
      </c>
      <c r="I4" s="24">
        <f>IF(I45="w",1,IF(I45="r",0.5,(IF(I45="v",0,0))))</f>
        <v>0</v>
      </c>
      <c r="J4" s="24">
        <f>IF(I51="w",0,IF(I51="r",0.5,(IF(I51="v",1,0))))</f>
        <v>0</v>
      </c>
      <c r="K4" s="24">
        <f>IF(I14="w",1,IF(I14="r",0.5,(IF(I14="v",0,0))))</f>
        <v>0</v>
      </c>
      <c r="L4" s="52">
        <f>IF(I25="w",1,IF(I25="r",0.5,(IF(I25="v",0,0))))</f>
        <v>0</v>
      </c>
      <c r="M4" s="16">
        <f t="shared" si="0"/>
        <v>0</v>
      </c>
      <c r="N4" s="68">
        <f>E4*M3+G4*M5+H4*M6+I4*M7+J4*M8+K4*M9+L4*M10</f>
        <v>0</v>
      </c>
      <c r="O4" s="18"/>
    </row>
    <row r="5" spans="2:15" ht="17.25" customHeight="1" x14ac:dyDescent="0.25">
      <c r="B5" s="19">
        <v>3</v>
      </c>
      <c r="C5" s="20" t="str">
        <f>Deelnemers!A50</f>
        <v>Speler 49</v>
      </c>
      <c r="D5" s="61">
        <f>Deelnemers!B10</f>
        <v>860</v>
      </c>
      <c r="E5" s="22">
        <f>IF(I26="w",1,IF(I26="r",0.5,(IF(I26="v",0,0))))</f>
        <v>0</v>
      </c>
      <c r="F5" s="24">
        <f>IF(I34="w",0,IF(I34="r",0.5,(IF(I34="v",1,0))))</f>
        <v>0</v>
      </c>
      <c r="G5" s="23"/>
      <c r="H5" s="24">
        <f>IF(I46="w",1,IF(I46="r",0.5,(IF(I46="v",0,0))))</f>
        <v>0</v>
      </c>
      <c r="I5" s="24">
        <f>IF(I50="w",0,IF(I50="r",0.5,(IF(I50="v",1,0))))</f>
        <v>0</v>
      </c>
      <c r="J5" s="24">
        <f>IF(I15="w",1,IF(I15="r",0.5,(IF(I15="v",0,0))))</f>
        <v>0</v>
      </c>
      <c r="K5" s="24">
        <f>IF(I21="w",0,IF(I21="r",0.5,(IF(I21="v",1,0))))</f>
        <v>0</v>
      </c>
      <c r="L5" s="52">
        <f>IF(I37="w",1,IF(I37="r",0.5,(IF(I37="v",0,0))))</f>
        <v>0</v>
      </c>
      <c r="M5" s="16">
        <f t="shared" si="0"/>
        <v>0</v>
      </c>
      <c r="N5" s="68">
        <f>E5*M3+F5*M4+H5*M6+I5*M7+J5*M8+K5*M9+L5*M10</f>
        <v>0</v>
      </c>
      <c r="O5" s="18"/>
    </row>
    <row r="6" spans="2:15" ht="17.25" customHeight="1" x14ac:dyDescent="0.25">
      <c r="B6" s="19">
        <v>4</v>
      </c>
      <c r="C6" s="20" t="str">
        <f>Deelnemers!A51</f>
        <v>Speler 50</v>
      </c>
      <c r="D6" s="61">
        <f>Deelnemers!B11</f>
        <v>855</v>
      </c>
      <c r="E6" s="22">
        <f>IF(I33="w",0,IF(I33="r",0.5,(IF(I33="v",1,0))))</f>
        <v>0</v>
      </c>
      <c r="F6" s="24">
        <f>IF(I38="w",1,IF(I38="r",0.5,(IF(I38="v",0,0))))</f>
        <v>0</v>
      </c>
      <c r="G6" s="24">
        <f>IF(I46="w",0,IF(I46="r",0.5,(IF(I46="v",1,0))))</f>
        <v>0</v>
      </c>
      <c r="H6" s="23"/>
      <c r="I6" s="24">
        <f>IF(I16="w",1,IF(I16="r",0.5,(IF(I16="v",0,0))))</f>
        <v>0</v>
      </c>
      <c r="J6" s="24">
        <f>IF(I20="w",0,IF(I20="r",0.5,(IF(I20="v",1,0))))</f>
        <v>0</v>
      </c>
      <c r="K6" s="24">
        <f>IF(I27="w",1,IF(I27="r",0.5,(IF(I27="v",0,0))))</f>
        <v>0</v>
      </c>
      <c r="L6" s="52">
        <f>IF(I49="w",1,IF(I49="r",0.5,(IF(I49="v",0,0))))</f>
        <v>0</v>
      </c>
      <c r="M6" s="16">
        <f t="shared" si="0"/>
        <v>0</v>
      </c>
      <c r="N6" s="68">
        <f>E6*M3+F6*M4+G6*M5+I6*M7+J6*M8+K6*M9+L6*M10</f>
        <v>0</v>
      </c>
      <c r="O6" s="18"/>
    </row>
    <row r="7" spans="2:15" ht="17.25" customHeight="1" x14ac:dyDescent="0.25">
      <c r="B7" s="19">
        <v>5</v>
      </c>
      <c r="C7" s="20" t="str">
        <f>Deelnemers!A52</f>
        <v>Speler 51</v>
      </c>
      <c r="D7" s="61">
        <f>Deelnemers!B12</f>
        <v>850</v>
      </c>
      <c r="E7" s="22">
        <f>IF(I39="w",1,IF(I39="r",0.5,(IF(I39="v",0,0))))</f>
        <v>0</v>
      </c>
      <c r="F7" s="24">
        <f>IF(I45="w",0,IF(I45="r",0.5,(IF(I45="v",1,0))))</f>
        <v>0</v>
      </c>
      <c r="G7" s="24">
        <f>IF(I50="w",1,IF(I50="r",0.5,(IF(I50="v",0,0))))</f>
        <v>0</v>
      </c>
      <c r="H7" s="24">
        <f>IF(I16="w",0,IF(I16="r",0.5,(IF(I16="v",1,0))))</f>
        <v>0</v>
      </c>
      <c r="I7" s="23"/>
      <c r="J7" s="24">
        <f>IF(I28="w",1,IF(I28="r",0.5,(IF(I28="v",0,0))))</f>
        <v>0</v>
      </c>
      <c r="K7" s="24">
        <f>IF(I32="w",0,IF(I32="r",0.5,(IF(I32="v",1,0))))</f>
        <v>0</v>
      </c>
      <c r="L7" s="52">
        <f>IF(I19="w",0,IF(I19="r",0.5,(IF(I19="v",1,0))))</f>
        <v>0</v>
      </c>
      <c r="M7" s="16">
        <f t="shared" si="0"/>
        <v>0</v>
      </c>
      <c r="N7" s="68">
        <f>E7*M3+F7*M4+G7*M5+H7*M6+J7*M8+K7*M9+L7*M10</f>
        <v>0</v>
      </c>
      <c r="O7" s="18"/>
    </row>
    <row r="8" spans="2:15" ht="17.25" customHeight="1" x14ac:dyDescent="0.25">
      <c r="B8" s="19">
        <v>6</v>
      </c>
      <c r="C8" s="20" t="str">
        <f>Deelnemers!A53</f>
        <v>Speler 52</v>
      </c>
      <c r="D8" s="61">
        <f>Deelnemers!B13</f>
        <v>845</v>
      </c>
      <c r="E8" s="22">
        <f>IF(I44="w",0,IF(I44="r",0.5,(IF(I44="v",1,0))))</f>
        <v>0</v>
      </c>
      <c r="F8" s="24">
        <f>IF(I51="w",1,IF(I51="r",0.5,(IF(I51="v",0,0))))</f>
        <v>0</v>
      </c>
      <c r="G8" s="24">
        <f>IF(I15="w",0,IF(I15="r",0.5,(IF(I15="v",1,0))))</f>
        <v>0</v>
      </c>
      <c r="H8" s="24">
        <f>IF(I20="w",1,IF(I20="r",0.5,(IF(I20="v",0,0))))</f>
        <v>0</v>
      </c>
      <c r="I8" s="24">
        <f>IF(I28="w",0,IF(I28="r",0.5,(IF(I28="v",1,0))))</f>
        <v>0</v>
      </c>
      <c r="J8" s="23"/>
      <c r="K8" s="53">
        <f>IF(I40="w",1,IF(I40="r",0.5,(IF(I40="v",0,0))))</f>
        <v>0</v>
      </c>
      <c r="L8" s="54">
        <f>IF(I31="w",0,IF(I31="r",0.5,(IF(I31="v",1,0))))</f>
        <v>0</v>
      </c>
      <c r="M8" s="16">
        <f t="shared" si="0"/>
        <v>0</v>
      </c>
      <c r="N8" s="68">
        <f>E8*M3+F8*M4+G8*M5+H8*M6+I8*M7+K8*M9+L8*M10</f>
        <v>0</v>
      </c>
      <c r="O8" s="18"/>
    </row>
    <row r="9" spans="2:15" ht="17.25" customHeight="1" x14ac:dyDescent="0.25">
      <c r="B9" s="19">
        <v>7</v>
      </c>
      <c r="C9" s="20" t="str">
        <f>Deelnemers!A54</f>
        <v>Speler 53</v>
      </c>
      <c r="D9" s="61">
        <f>Deelnemers!B14</f>
        <v>840</v>
      </c>
      <c r="E9" s="22">
        <f>IF(I52="w",1,IF(I52="r",0.5,(IF(I52="v",0,0))))</f>
        <v>0</v>
      </c>
      <c r="F9" s="24">
        <f>IF(I14="w",0,IF(I14="r",0.5,(IF(I14="v",1,0))))</f>
        <v>0</v>
      </c>
      <c r="G9" s="24">
        <f>IF(I21="w",1,IF(I21="r",0.5,(IF(I21="v",0,0))))</f>
        <v>0</v>
      </c>
      <c r="H9" s="24">
        <f>IF(I27="w",0,IF(I27="r",0.5,(IF(I27="v",1,0))))</f>
        <v>0</v>
      </c>
      <c r="I9" s="53">
        <f>IF(I32="w",1,IF(I32="r",0.5,(IF(I32="v",0,0))))</f>
        <v>0</v>
      </c>
      <c r="J9" s="24">
        <f>IF(I40="w",0,IF(I40="r",0.5,(IF(I40="v",1,0))))</f>
        <v>0</v>
      </c>
      <c r="K9" s="23"/>
      <c r="L9" s="52">
        <f>IF(I43="w",0,IF(I43="r",0.5,(IF(I43="v",1,0))))</f>
        <v>0</v>
      </c>
      <c r="M9" s="16">
        <f t="shared" si="0"/>
        <v>0</v>
      </c>
      <c r="N9" s="68">
        <f>E9*M3+F9*M4+G9*M5+H9*M6+I9*M7+J9*M8+L9*M10</f>
        <v>0</v>
      </c>
      <c r="O9" s="18"/>
    </row>
    <row r="10" spans="2:15" ht="17.25" customHeight="1" thickBot="1" x14ac:dyDescent="0.3">
      <c r="B10" s="25">
        <v>8</v>
      </c>
      <c r="C10" s="26" t="str">
        <f>Deelnemers!A55</f>
        <v>Speler 54</v>
      </c>
      <c r="D10" s="62">
        <f>Deelnemers!B15</f>
        <v>835</v>
      </c>
      <c r="E10" s="28">
        <f>IF(I13="w",0,IF(I13="r",0.5,(IF(I13="v",1,0))))</f>
        <v>0</v>
      </c>
      <c r="F10" s="29">
        <f>IF(I25="w",0,IF(I25="r",0.5,(IF(I25="v",1,0))))</f>
        <v>0</v>
      </c>
      <c r="G10" s="29">
        <f>IF(I37="w",0,IF(I37="r",0.5,(IF(I37="v",1,0))))</f>
        <v>0</v>
      </c>
      <c r="H10" s="29">
        <f>IF(I49="w",0,IF(I49="r",0.5,(IF(I49="v",1,0))))</f>
        <v>0</v>
      </c>
      <c r="I10" s="29">
        <f>IF(I19="w",1,IF(I19="r",0.5,(IF(I19="v",0,0))))</f>
        <v>0</v>
      </c>
      <c r="J10" s="51">
        <f>IF(I31="w",1,IF(I31="r",0.5,(IF(I31="v",0,0))))</f>
        <v>0</v>
      </c>
      <c r="K10" s="51">
        <f>IF(I43="w",1,IF(I43="r",0.5,(IF(I43="v",0,0))))</f>
        <v>0</v>
      </c>
      <c r="L10" s="50"/>
      <c r="M10" s="31">
        <f t="shared" si="0"/>
        <v>0</v>
      </c>
      <c r="N10" s="69">
        <f>E10*M3+F10*M4+G10*M5+H10*M6+I10*M7+J10*M8+K10*M9</f>
        <v>0</v>
      </c>
      <c r="O10" s="33"/>
    </row>
    <row r="11" spans="2:15" ht="17.25" customHeight="1" thickBot="1" x14ac:dyDescent="0.3">
      <c r="B11" s="48"/>
      <c r="C11" s="49"/>
      <c r="D11" s="48"/>
      <c r="E11" s="48"/>
      <c r="F11" s="48"/>
      <c r="G11" s="48"/>
      <c r="H11" s="48"/>
      <c r="I11" s="48"/>
      <c r="J11" s="38"/>
      <c r="K11" s="38"/>
      <c r="L11" s="38"/>
      <c r="M11" s="39"/>
      <c r="N11" s="40"/>
      <c r="O11" s="36"/>
    </row>
    <row r="12" spans="2:15" ht="17.25" customHeight="1" thickBot="1" x14ac:dyDescent="0.3">
      <c r="B12" s="37" t="str">
        <f>B2</f>
        <v>G</v>
      </c>
      <c r="C12" s="90" t="s">
        <v>15</v>
      </c>
      <c r="D12" s="91"/>
      <c r="E12" s="91"/>
      <c r="F12" s="91"/>
      <c r="G12" s="91"/>
      <c r="H12" s="91"/>
      <c r="I12" s="95"/>
      <c r="J12" s="96"/>
      <c r="K12" s="38"/>
      <c r="L12" s="38"/>
      <c r="M12" s="39"/>
      <c r="N12" s="40"/>
      <c r="O12" s="36"/>
    </row>
    <row r="13" spans="2:15" x14ac:dyDescent="0.2">
      <c r="B13" s="41">
        <v>1</v>
      </c>
      <c r="C13" s="42" t="str">
        <f>C3</f>
        <v>Speler 47</v>
      </c>
      <c r="D13" s="93" t="str">
        <f>C10</f>
        <v>Speler 54</v>
      </c>
      <c r="E13" s="93"/>
      <c r="F13" s="93"/>
      <c r="G13" s="93"/>
      <c r="H13" s="97"/>
      <c r="I13" s="64" t="s">
        <v>112</v>
      </c>
      <c r="J13" s="71" t="str">
        <f>IF(I13="w","1-0",IF(I13="r","½-½",(IF(I13="v","0-1",""))))</f>
        <v/>
      </c>
    </row>
    <row r="14" spans="2:15" x14ac:dyDescent="0.2">
      <c r="B14" s="43">
        <v>2</v>
      </c>
      <c r="C14" s="44" t="str">
        <f>C4</f>
        <v>Speler 48</v>
      </c>
      <c r="D14" s="86" t="str">
        <f>C9</f>
        <v>Speler 53</v>
      </c>
      <c r="E14" s="86"/>
      <c r="F14" s="86"/>
      <c r="G14" s="86"/>
      <c r="H14" s="98"/>
      <c r="I14" s="65" t="s">
        <v>112</v>
      </c>
      <c r="J14" s="72" t="str">
        <f>IF(I14="w","1-0",IF(I14="r","½-½",(IF(I14="v","0-1",""))))</f>
        <v/>
      </c>
    </row>
    <row r="15" spans="2:15" x14ac:dyDescent="0.2">
      <c r="B15" s="43">
        <v>3</v>
      </c>
      <c r="C15" s="44" t="str">
        <f>C5</f>
        <v>Speler 49</v>
      </c>
      <c r="D15" s="86" t="str">
        <f>C8</f>
        <v>Speler 52</v>
      </c>
      <c r="E15" s="86"/>
      <c r="F15" s="86"/>
      <c r="G15" s="86"/>
      <c r="H15" s="98"/>
      <c r="I15" s="65" t="s">
        <v>112</v>
      </c>
      <c r="J15" s="72" t="str">
        <f>IF(I15="w","1-0",IF(I15="r","½-½",(IF(I15="v","0-1",""))))</f>
        <v/>
      </c>
    </row>
    <row r="16" spans="2:15" ht="15.75" thickBot="1" x14ac:dyDescent="0.25">
      <c r="B16" s="45">
        <v>4</v>
      </c>
      <c r="C16" s="46" t="str">
        <f>C6</f>
        <v>Speler 50</v>
      </c>
      <c r="D16" s="88" t="str">
        <f>C7</f>
        <v>Speler 51</v>
      </c>
      <c r="E16" s="88"/>
      <c r="F16" s="88"/>
      <c r="G16" s="88"/>
      <c r="H16" s="99"/>
      <c r="I16" s="66" t="s">
        <v>112</v>
      </c>
      <c r="J16" s="73" t="str">
        <f>IF(I16="w","1-0",IF(I16="r","½-½",(IF(I16="v","0-1",""))))</f>
        <v/>
      </c>
    </row>
    <row r="17" spans="2:15" ht="15.75" thickBot="1" x14ac:dyDescent="0.25"/>
    <row r="18" spans="2:15" ht="17.25" customHeight="1" thickBot="1" x14ac:dyDescent="0.3">
      <c r="B18" s="37" t="str">
        <f>B2</f>
        <v>G</v>
      </c>
      <c r="C18" s="90" t="s">
        <v>16</v>
      </c>
      <c r="D18" s="91"/>
      <c r="E18" s="91"/>
      <c r="F18" s="91"/>
      <c r="G18" s="91"/>
      <c r="H18" s="91"/>
      <c r="I18" s="91"/>
      <c r="J18" s="92"/>
      <c r="K18" s="38"/>
      <c r="L18" s="38"/>
      <c r="M18" s="39"/>
      <c r="N18" s="40"/>
      <c r="O18" s="36"/>
    </row>
    <row r="19" spans="2:15" x14ac:dyDescent="0.2">
      <c r="B19" s="41">
        <v>1</v>
      </c>
      <c r="C19" s="42" t="str">
        <f>C10</f>
        <v>Speler 54</v>
      </c>
      <c r="D19" s="93" t="str">
        <f>C7</f>
        <v>Speler 51</v>
      </c>
      <c r="E19" s="93"/>
      <c r="F19" s="93"/>
      <c r="G19" s="93"/>
      <c r="H19" s="94"/>
      <c r="I19" s="64" t="s">
        <v>112</v>
      </c>
      <c r="J19" s="71" t="str">
        <f>IF(I19="w","1-0",IF(I19="r","½-½",(IF(I19="v","0-1",""))))</f>
        <v/>
      </c>
    </row>
    <row r="20" spans="2:15" x14ac:dyDescent="0.2">
      <c r="B20" s="43">
        <v>2</v>
      </c>
      <c r="C20" s="44" t="str">
        <f>C8</f>
        <v>Speler 52</v>
      </c>
      <c r="D20" s="86" t="str">
        <f>C6</f>
        <v>Speler 50</v>
      </c>
      <c r="E20" s="86"/>
      <c r="F20" s="86"/>
      <c r="G20" s="86"/>
      <c r="H20" s="87"/>
      <c r="I20" s="65" t="s">
        <v>112</v>
      </c>
      <c r="J20" s="72" t="str">
        <f>IF(I20="w","1-0",IF(I20="r","½-½",(IF(I20="v","0-1",""))))</f>
        <v/>
      </c>
    </row>
    <row r="21" spans="2:15" x14ac:dyDescent="0.2">
      <c r="B21" s="43">
        <v>3</v>
      </c>
      <c r="C21" s="44" t="str">
        <f>C9</f>
        <v>Speler 53</v>
      </c>
      <c r="D21" s="86" t="str">
        <f>C5</f>
        <v>Speler 49</v>
      </c>
      <c r="E21" s="86"/>
      <c r="F21" s="86"/>
      <c r="G21" s="86"/>
      <c r="H21" s="87"/>
      <c r="I21" s="65" t="s">
        <v>112</v>
      </c>
      <c r="J21" s="72" t="str">
        <f>IF(I21="w","1-0",IF(I21="r","½-½",(IF(I21="v","0-1",""))))</f>
        <v/>
      </c>
    </row>
    <row r="22" spans="2:15" ht="15.75" thickBot="1" x14ac:dyDescent="0.25">
      <c r="B22" s="45">
        <v>4</v>
      </c>
      <c r="C22" s="46" t="str">
        <f>C3</f>
        <v>Speler 47</v>
      </c>
      <c r="D22" s="88" t="str">
        <f>C4</f>
        <v>Speler 48</v>
      </c>
      <c r="E22" s="88"/>
      <c r="F22" s="88"/>
      <c r="G22" s="88"/>
      <c r="H22" s="89"/>
      <c r="I22" s="66" t="s">
        <v>112</v>
      </c>
      <c r="J22" s="73" t="str">
        <f>IF(I22="w","1-0",IF(I22="r","½-½",(IF(I22="v","0-1",""))))</f>
        <v/>
      </c>
    </row>
    <row r="23" spans="2:15" ht="15.75" thickBot="1" x14ac:dyDescent="0.25"/>
    <row r="24" spans="2:15" ht="17.25" customHeight="1" thickBot="1" x14ac:dyDescent="0.3">
      <c r="B24" s="37" t="str">
        <f>B2</f>
        <v>G</v>
      </c>
      <c r="C24" s="90" t="s">
        <v>17</v>
      </c>
      <c r="D24" s="91"/>
      <c r="E24" s="91"/>
      <c r="F24" s="91"/>
      <c r="G24" s="91"/>
      <c r="H24" s="91"/>
      <c r="I24" s="91"/>
      <c r="J24" s="92"/>
      <c r="K24" s="38"/>
      <c r="L24" s="38"/>
      <c r="M24" s="39"/>
      <c r="N24" s="40"/>
      <c r="O24" s="36"/>
    </row>
    <row r="25" spans="2:15" x14ac:dyDescent="0.2">
      <c r="B25" s="41">
        <v>1</v>
      </c>
      <c r="C25" s="42" t="str">
        <f>C4</f>
        <v>Speler 48</v>
      </c>
      <c r="D25" s="93" t="str">
        <f>C10</f>
        <v>Speler 54</v>
      </c>
      <c r="E25" s="93"/>
      <c r="F25" s="93"/>
      <c r="G25" s="93"/>
      <c r="H25" s="94"/>
      <c r="I25" s="64" t="s">
        <v>112</v>
      </c>
      <c r="J25" s="71" t="str">
        <f>IF(I25="w","1-0",IF(I25="r","½-½",(IF(I25="v","0-1",""))))</f>
        <v/>
      </c>
    </row>
    <row r="26" spans="2:15" x14ac:dyDescent="0.2">
      <c r="B26" s="43">
        <v>2</v>
      </c>
      <c r="C26" s="44" t="str">
        <f>C5</f>
        <v>Speler 49</v>
      </c>
      <c r="D26" s="86" t="str">
        <f>C3</f>
        <v>Speler 47</v>
      </c>
      <c r="E26" s="86"/>
      <c r="F26" s="86"/>
      <c r="G26" s="86"/>
      <c r="H26" s="87"/>
      <c r="I26" s="65" t="s">
        <v>112</v>
      </c>
      <c r="J26" s="72" t="str">
        <f>IF(I26="w","1-0",IF(I26="r","½-½",(IF(I26="v","0-1",""))))</f>
        <v/>
      </c>
    </row>
    <row r="27" spans="2:15" x14ac:dyDescent="0.2">
      <c r="B27" s="43">
        <v>3</v>
      </c>
      <c r="C27" s="44" t="str">
        <f>C6</f>
        <v>Speler 50</v>
      </c>
      <c r="D27" s="86" t="str">
        <f>C9</f>
        <v>Speler 53</v>
      </c>
      <c r="E27" s="86"/>
      <c r="F27" s="86"/>
      <c r="G27" s="86"/>
      <c r="H27" s="87"/>
      <c r="I27" s="65" t="s">
        <v>112</v>
      </c>
      <c r="J27" s="72" t="str">
        <f>IF(I27="w","1-0",IF(I27="r","½-½",(IF(I27="v","0-1",""))))</f>
        <v/>
      </c>
    </row>
    <row r="28" spans="2:15" ht="15.75" thickBot="1" x14ac:dyDescent="0.25">
      <c r="B28" s="45">
        <v>4</v>
      </c>
      <c r="C28" s="46" t="str">
        <f>C7</f>
        <v>Speler 51</v>
      </c>
      <c r="D28" s="88" t="str">
        <f>C8</f>
        <v>Speler 52</v>
      </c>
      <c r="E28" s="88"/>
      <c r="F28" s="88"/>
      <c r="G28" s="88"/>
      <c r="H28" s="89"/>
      <c r="I28" s="66" t="s">
        <v>112</v>
      </c>
      <c r="J28" s="73" t="str">
        <f>IF(I28="w","1-0",IF(I28="r","½-½",(IF(I28="v","0-1",""))))</f>
        <v/>
      </c>
    </row>
    <row r="29" spans="2:15" ht="15.75" thickBot="1" x14ac:dyDescent="0.25"/>
    <row r="30" spans="2:15" ht="17.25" customHeight="1" thickBot="1" x14ac:dyDescent="0.3">
      <c r="B30" s="37" t="str">
        <f>B2</f>
        <v>G</v>
      </c>
      <c r="C30" s="90" t="s">
        <v>18</v>
      </c>
      <c r="D30" s="91"/>
      <c r="E30" s="91"/>
      <c r="F30" s="91"/>
      <c r="G30" s="91"/>
      <c r="H30" s="91"/>
      <c r="I30" s="91"/>
      <c r="J30" s="92"/>
      <c r="K30" s="38"/>
      <c r="L30" s="38"/>
      <c r="M30" s="39"/>
      <c r="N30" s="40"/>
      <c r="O30" s="36"/>
    </row>
    <row r="31" spans="2:15" x14ac:dyDescent="0.2">
      <c r="B31" s="41">
        <v>1</v>
      </c>
      <c r="C31" s="42" t="str">
        <f>C10</f>
        <v>Speler 54</v>
      </c>
      <c r="D31" s="93" t="str">
        <f>C8</f>
        <v>Speler 52</v>
      </c>
      <c r="E31" s="93"/>
      <c r="F31" s="93"/>
      <c r="G31" s="93"/>
      <c r="H31" s="94"/>
      <c r="I31" s="64" t="s">
        <v>112</v>
      </c>
      <c r="J31" s="71" t="str">
        <f>IF(I31="w","1-0",IF(I31="r","½-½",(IF(I31="v","0-1",""))))</f>
        <v/>
      </c>
    </row>
    <row r="32" spans="2:15" x14ac:dyDescent="0.2">
      <c r="B32" s="43">
        <v>2</v>
      </c>
      <c r="C32" s="44" t="str">
        <f>C9</f>
        <v>Speler 53</v>
      </c>
      <c r="D32" s="86" t="str">
        <f>C7</f>
        <v>Speler 51</v>
      </c>
      <c r="E32" s="86"/>
      <c r="F32" s="86"/>
      <c r="G32" s="86"/>
      <c r="H32" s="87"/>
      <c r="I32" s="65" t="s">
        <v>112</v>
      </c>
      <c r="J32" s="72" t="str">
        <f>IF(I32="w","1-0",IF(I32="r","½-½",(IF(I32="v","0-1",""))))</f>
        <v/>
      </c>
    </row>
    <row r="33" spans="2:15" x14ac:dyDescent="0.2">
      <c r="B33" s="43">
        <v>3</v>
      </c>
      <c r="C33" s="44" t="str">
        <f>C3</f>
        <v>Speler 47</v>
      </c>
      <c r="D33" s="86" t="str">
        <f>C6</f>
        <v>Speler 50</v>
      </c>
      <c r="E33" s="86"/>
      <c r="F33" s="86"/>
      <c r="G33" s="86"/>
      <c r="H33" s="87"/>
      <c r="I33" s="65" t="s">
        <v>112</v>
      </c>
      <c r="J33" s="72" t="str">
        <f>IF(I33="w","1-0",IF(I33="r","½-½",(IF(I33="v","0-1",""))))</f>
        <v/>
      </c>
    </row>
    <row r="34" spans="2:15" ht="15.75" thickBot="1" x14ac:dyDescent="0.25">
      <c r="B34" s="45">
        <v>4</v>
      </c>
      <c r="C34" s="46" t="str">
        <f>C4</f>
        <v>Speler 48</v>
      </c>
      <c r="D34" s="88" t="str">
        <f>C5</f>
        <v>Speler 49</v>
      </c>
      <c r="E34" s="88"/>
      <c r="F34" s="88"/>
      <c r="G34" s="88"/>
      <c r="H34" s="89"/>
      <c r="I34" s="66" t="s">
        <v>112</v>
      </c>
      <c r="J34" s="73" t="str">
        <f>IF(I34="w","1-0",IF(I34="r","½-½",(IF(I34="v","0-1",""))))</f>
        <v/>
      </c>
    </row>
    <row r="35" spans="2:15" ht="15.75" thickBot="1" x14ac:dyDescent="0.25">
      <c r="I35" s="2" t="s">
        <v>23</v>
      </c>
      <c r="J35" s="2" t="str">
        <f>IF(I35="w","1-0",IF(I35="r","½-½",(IF(I35="v","0-1",""))))</f>
        <v/>
      </c>
    </row>
    <row r="36" spans="2:15" ht="17.25" customHeight="1" thickBot="1" x14ac:dyDescent="0.3">
      <c r="B36" s="37" t="str">
        <f>B2</f>
        <v>G</v>
      </c>
      <c r="C36" s="90" t="s">
        <v>19</v>
      </c>
      <c r="D36" s="91"/>
      <c r="E36" s="91"/>
      <c r="F36" s="91"/>
      <c r="G36" s="91"/>
      <c r="H36" s="91"/>
      <c r="I36" s="91"/>
      <c r="J36" s="92"/>
      <c r="K36" s="38"/>
      <c r="L36" s="38"/>
      <c r="M36" s="39"/>
      <c r="N36" s="40"/>
      <c r="O36" s="36"/>
    </row>
    <row r="37" spans="2:15" x14ac:dyDescent="0.2">
      <c r="B37" s="41">
        <v>1</v>
      </c>
      <c r="C37" s="42" t="str">
        <f>C5</f>
        <v>Speler 49</v>
      </c>
      <c r="D37" s="93" t="str">
        <f>C10</f>
        <v>Speler 54</v>
      </c>
      <c r="E37" s="93"/>
      <c r="F37" s="93"/>
      <c r="G37" s="93"/>
      <c r="H37" s="94"/>
      <c r="I37" s="64" t="s">
        <v>112</v>
      </c>
      <c r="J37" s="71" t="str">
        <f>IF(I37="w","1-0",IF(I37="r","½-½",(IF(I37="v","0-1",""))))</f>
        <v/>
      </c>
    </row>
    <row r="38" spans="2:15" x14ac:dyDescent="0.2">
      <c r="B38" s="43">
        <v>2</v>
      </c>
      <c r="C38" s="44" t="str">
        <f>C6</f>
        <v>Speler 50</v>
      </c>
      <c r="D38" s="86" t="str">
        <f>C4</f>
        <v>Speler 48</v>
      </c>
      <c r="E38" s="86"/>
      <c r="F38" s="86"/>
      <c r="G38" s="86"/>
      <c r="H38" s="87"/>
      <c r="I38" s="65" t="s">
        <v>112</v>
      </c>
      <c r="J38" s="72" t="str">
        <f>IF(I38="w","1-0",IF(I38="r","½-½",(IF(I38="v","0-1",""))))</f>
        <v/>
      </c>
    </row>
    <row r="39" spans="2:15" x14ac:dyDescent="0.2">
      <c r="B39" s="43">
        <v>3</v>
      </c>
      <c r="C39" s="44" t="str">
        <f>C7</f>
        <v>Speler 51</v>
      </c>
      <c r="D39" s="86" t="str">
        <f>C3</f>
        <v>Speler 47</v>
      </c>
      <c r="E39" s="86"/>
      <c r="F39" s="86"/>
      <c r="G39" s="86"/>
      <c r="H39" s="87"/>
      <c r="I39" s="65" t="s">
        <v>112</v>
      </c>
      <c r="J39" s="72" t="str">
        <f>IF(I39="w","1-0",IF(I39="r","½-½",(IF(I39="v","0-1",""))))</f>
        <v/>
      </c>
    </row>
    <row r="40" spans="2:15" ht="15.75" thickBot="1" x14ac:dyDescent="0.25">
      <c r="B40" s="45">
        <v>4</v>
      </c>
      <c r="C40" s="46" t="str">
        <f>C8</f>
        <v>Speler 52</v>
      </c>
      <c r="D40" s="88" t="str">
        <f>C9</f>
        <v>Speler 53</v>
      </c>
      <c r="E40" s="88"/>
      <c r="F40" s="88"/>
      <c r="G40" s="88"/>
      <c r="H40" s="89"/>
      <c r="I40" s="66" t="s">
        <v>112</v>
      </c>
      <c r="J40" s="73" t="str">
        <f>IF(I40="w","1-0",IF(I40="r","½-½",(IF(I40="v","0-1",""))))</f>
        <v/>
      </c>
    </row>
    <row r="41" spans="2:15" ht="15.75" thickBot="1" x14ac:dyDescent="0.25"/>
    <row r="42" spans="2:15" ht="17.25" customHeight="1" thickBot="1" x14ac:dyDescent="0.3">
      <c r="B42" s="37" t="str">
        <f>B2</f>
        <v>G</v>
      </c>
      <c r="C42" s="90" t="s">
        <v>24</v>
      </c>
      <c r="D42" s="91"/>
      <c r="E42" s="91"/>
      <c r="F42" s="91"/>
      <c r="G42" s="91"/>
      <c r="H42" s="91"/>
      <c r="I42" s="91"/>
      <c r="J42" s="92"/>
      <c r="K42" s="38"/>
      <c r="L42" s="38"/>
      <c r="M42" s="39"/>
      <c r="N42" s="40"/>
      <c r="O42" s="36"/>
    </row>
    <row r="43" spans="2:15" x14ac:dyDescent="0.2">
      <c r="B43" s="41">
        <v>1</v>
      </c>
      <c r="C43" s="42" t="str">
        <f>C10</f>
        <v>Speler 54</v>
      </c>
      <c r="D43" s="93" t="str">
        <f>C9</f>
        <v>Speler 53</v>
      </c>
      <c r="E43" s="93"/>
      <c r="F43" s="93"/>
      <c r="G43" s="93"/>
      <c r="H43" s="94"/>
      <c r="I43" s="64" t="s">
        <v>112</v>
      </c>
      <c r="J43" s="71" t="str">
        <f>IF(I43="w","1-0",IF(I43="r","½-½",(IF(I43="v","0-1",""))))</f>
        <v/>
      </c>
    </row>
    <row r="44" spans="2:15" x14ac:dyDescent="0.2">
      <c r="B44" s="43">
        <v>2</v>
      </c>
      <c r="C44" s="44" t="str">
        <f>C3</f>
        <v>Speler 47</v>
      </c>
      <c r="D44" s="86" t="str">
        <f>C8</f>
        <v>Speler 52</v>
      </c>
      <c r="E44" s="86"/>
      <c r="F44" s="86"/>
      <c r="G44" s="86"/>
      <c r="H44" s="87"/>
      <c r="I44" s="65" t="s">
        <v>112</v>
      </c>
      <c r="J44" s="72" t="str">
        <f>IF(I44="w","1-0",IF(I44="r","½-½",(IF(I44="v","0-1",""))))</f>
        <v/>
      </c>
    </row>
    <row r="45" spans="2:15" x14ac:dyDescent="0.2">
      <c r="B45" s="43">
        <v>3</v>
      </c>
      <c r="C45" s="44" t="str">
        <f>C4</f>
        <v>Speler 48</v>
      </c>
      <c r="D45" s="86" t="str">
        <f>C7</f>
        <v>Speler 51</v>
      </c>
      <c r="E45" s="86"/>
      <c r="F45" s="86"/>
      <c r="G45" s="86"/>
      <c r="H45" s="87"/>
      <c r="I45" s="65" t="s">
        <v>112</v>
      </c>
      <c r="J45" s="72" t="str">
        <f>IF(I45="w","1-0",IF(I45="r","½-½",(IF(I45="v","0-1",""))))</f>
        <v/>
      </c>
    </row>
    <row r="46" spans="2:15" ht="15.75" thickBot="1" x14ac:dyDescent="0.25">
      <c r="B46" s="45">
        <v>4</v>
      </c>
      <c r="C46" s="46" t="str">
        <f>C5</f>
        <v>Speler 49</v>
      </c>
      <c r="D46" s="88" t="str">
        <f>C6</f>
        <v>Speler 50</v>
      </c>
      <c r="E46" s="88"/>
      <c r="F46" s="88"/>
      <c r="G46" s="88"/>
      <c r="H46" s="89"/>
      <c r="I46" s="66" t="s">
        <v>112</v>
      </c>
      <c r="J46" s="73" t="str">
        <f>IF(I46="w","1-0",IF(I46="r","½-½",(IF(I46="v","0-1",""))))</f>
        <v/>
      </c>
    </row>
    <row r="47" spans="2:15" ht="15.75" thickBot="1" x14ac:dyDescent="0.25">
      <c r="I47" s="2" t="s">
        <v>23</v>
      </c>
      <c r="J47" s="2" t="str">
        <f>IF(I47="w","1-0",IF(I47="r","½-½",(IF(I47="v","0-1",""))))</f>
        <v/>
      </c>
    </row>
    <row r="48" spans="2:15" ht="17.25" customHeight="1" thickBot="1" x14ac:dyDescent="0.3">
      <c r="B48" s="37" t="str">
        <f>B2</f>
        <v>G</v>
      </c>
      <c r="C48" s="90" t="s">
        <v>25</v>
      </c>
      <c r="D48" s="91"/>
      <c r="E48" s="91"/>
      <c r="F48" s="91"/>
      <c r="G48" s="91"/>
      <c r="H48" s="91"/>
      <c r="I48" s="91"/>
      <c r="J48" s="92"/>
      <c r="K48" s="38"/>
      <c r="L48" s="38"/>
      <c r="M48" s="39"/>
      <c r="N48" s="40"/>
      <c r="O48" s="36"/>
    </row>
    <row r="49" spans="2:10" x14ac:dyDescent="0.2">
      <c r="B49" s="41">
        <v>1</v>
      </c>
      <c r="C49" s="42" t="str">
        <f>C6</f>
        <v>Speler 50</v>
      </c>
      <c r="D49" s="93" t="str">
        <f>C10</f>
        <v>Speler 54</v>
      </c>
      <c r="E49" s="93"/>
      <c r="F49" s="93"/>
      <c r="G49" s="93"/>
      <c r="H49" s="94"/>
      <c r="I49" s="64" t="s">
        <v>112</v>
      </c>
      <c r="J49" s="71" t="str">
        <f>IF(I49="w","1-0",IF(I49="r","½-½",(IF(I49="v","0-1",""))))</f>
        <v/>
      </c>
    </row>
    <row r="50" spans="2:10" x14ac:dyDescent="0.2">
      <c r="B50" s="43">
        <v>2</v>
      </c>
      <c r="C50" s="44" t="str">
        <f>C7</f>
        <v>Speler 51</v>
      </c>
      <c r="D50" s="86" t="str">
        <f>C5</f>
        <v>Speler 49</v>
      </c>
      <c r="E50" s="86"/>
      <c r="F50" s="86"/>
      <c r="G50" s="86"/>
      <c r="H50" s="87"/>
      <c r="I50" s="65" t="s">
        <v>112</v>
      </c>
      <c r="J50" s="72" t="str">
        <f>IF(I50="w","1-0",IF(I50="r","½-½",(IF(I50="v","0-1",""))))</f>
        <v/>
      </c>
    </row>
    <row r="51" spans="2:10" x14ac:dyDescent="0.2">
      <c r="B51" s="43">
        <v>3</v>
      </c>
      <c r="C51" s="44" t="str">
        <f>C8</f>
        <v>Speler 52</v>
      </c>
      <c r="D51" s="86" t="str">
        <f>C4</f>
        <v>Speler 48</v>
      </c>
      <c r="E51" s="86"/>
      <c r="F51" s="86"/>
      <c r="G51" s="86"/>
      <c r="H51" s="87"/>
      <c r="I51" s="65" t="s">
        <v>112</v>
      </c>
      <c r="J51" s="72" t="str">
        <f>IF(I51="w","1-0",IF(I51="r","½-½",(IF(I51="v","0-1",""))))</f>
        <v/>
      </c>
    </row>
    <row r="52" spans="2:10" ht="15.75" thickBot="1" x14ac:dyDescent="0.25">
      <c r="B52" s="45">
        <v>4</v>
      </c>
      <c r="C52" s="46" t="str">
        <f>C9</f>
        <v>Speler 53</v>
      </c>
      <c r="D52" s="88" t="str">
        <f>C3</f>
        <v>Speler 47</v>
      </c>
      <c r="E52" s="88"/>
      <c r="F52" s="88"/>
      <c r="G52" s="88"/>
      <c r="H52" s="89"/>
      <c r="I52" s="66" t="s">
        <v>112</v>
      </c>
      <c r="J52" s="73" t="str">
        <f>IF(I52="w","1-0",IF(I52="r","½-½",(IF(I52="v","0-1",""))))</f>
        <v/>
      </c>
    </row>
  </sheetData>
  <mergeCells count="35">
    <mergeCell ref="C18:J18"/>
    <mergeCell ref="C12:J12"/>
    <mergeCell ref="D13:H13"/>
    <mergeCell ref="D14:H14"/>
    <mergeCell ref="D15:H15"/>
    <mergeCell ref="D16:H16"/>
    <mergeCell ref="D32:H32"/>
    <mergeCell ref="D19:H19"/>
    <mergeCell ref="D20:H20"/>
    <mergeCell ref="D21:H21"/>
    <mergeCell ref="D22:H22"/>
    <mergeCell ref="C24:J24"/>
    <mergeCell ref="D25:H25"/>
    <mergeCell ref="D26:H26"/>
    <mergeCell ref="D27:H27"/>
    <mergeCell ref="D28:H28"/>
    <mergeCell ref="C30:J30"/>
    <mergeCell ref="D31:H31"/>
    <mergeCell ref="D46:H46"/>
    <mergeCell ref="D33:H33"/>
    <mergeCell ref="D34:H34"/>
    <mergeCell ref="C36:J36"/>
    <mergeCell ref="D37:H37"/>
    <mergeCell ref="D38:H38"/>
    <mergeCell ref="D39:H39"/>
    <mergeCell ref="D40:H40"/>
    <mergeCell ref="C42:J42"/>
    <mergeCell ref="D43:H43"/>
    <mergeCell ref="D44:H44"/>
    <mergeCell ref="D45:H45"/>
    <mergeCell ref="C48:J48"/>
    <mergeCell ref="D49:H49"/>
    <mergeCell ref="D50:H50"/>
    <mergeCell ref="D51:H51"/>
    <mergeCell ref="D52:H52"/>
  </mergeCells>
  <conditionalFormatting sqref="I13">
    <cfRule type="cellIs" dxfId="167" priority="28" operator="equal">
      <formula>"n"</formula>
    </cfRule>
  </conditionalFormatting>
  <conditionalFormatting sqref="I14">
    <cfRule type="cellIs" dxfId="166" priority="27" operator="equal">
      <formula>"n"</formula>
    </cfRule>
  </conditionalFormatting>
  <conditionalFormatting sqref="I16">
    <cfRule type="cellIs" dxfId="165" priority="26" operator="equal">
      <formula>"n"</formula>
    </cfRule>
  </conditionalFormatting>
  <conditionalFormatting sqref="I15">
    <cfRule type="cellIs" dxfId="164" priority="25" operator="equal">
      <formula>"n"</formula>
    </cfRule>
  </conditionalFormatting>
  <conditionalFormatting sqref="I19">
    <cfRule type="cellIs" dxfId="163" priority="24" operator="equal">
      <formula>"n"</formula>
    </cfRule>
  </conditionalFormatting>
  <conditionalFormatting sqref="I20">
    <cfRule type="cellIs" dxfId="162" priority="23" operator="equal">
      <formula>"n"</formula>
    </cfRule>
  </conditionalFormatting>
  <conditionalFormatting sqref="I22">
    <cfRule type="cellIs" dxfId="161" priority="22" operator="equal">
      <formula>"n"</formula>
    </cfRule>
  </conditionalFormatting>
  <conditionalFormatting sqref="I21">
    <cfRule type="cellIs" dxfId="160" priority="21" operator="equal">
      <formula>"n"</formula>
    </cfRule>
  </conditionalFormatting>
  <conditionalFormatting sqref="I25">
    <cfRule type="cellIs" dxfId="159" priority="20" operator="equal">
      <formula>"n"</formula>
    </cfRule>
  </conditionalFormatting>
  <conditionalFormatting sqref="I26">
    <cfRule type="cellIs" dxfId="158" priority="19" operator="equal">
      <formula>"n"</formula>
    </cfRule>
  </conditionalFormatting>
  <conditionalFormatting sqref="I28">
    <cfRule type="cellIs" dxfId="157" priority="18" operator="equal">
      <formula>"n"</formula>
    </cfRule>
  </conditionalFormatting>
  <conditionalFormatting sqref="I27">
    <cfRule type="cellIs" dxfId="156" priority="17" operator="equal">
      <formula>"n"</formula>
    </cfRule>
  </conditionalFormatting>
  <conditionalFormatting sqref="I31">
    <cfRule type="cellIs" dxfId="155" priority="16" operator="equal">
      <formula>"n"</formula>
    </cfRule>
  </conditionalFormatting>
  <conditionalFormatting sqref="I32">
    <cfRule type="cellIs" dxfId="154" priority="15" operator="equal">
      <formula>"n"</formula>
    </cfRule>
  </conditionalFormatting>
  <conditionalFormatting sqref="I34">
    <cfRule type="cellIs" dxfId="153" priority="14" operator="equal">
      <formula>"n"</formula>
    </cfRule>
  </conditionalFormatting>
  <conditionalFormatting sqref="I33">
    <cfRule type="cellIs" dxfId="152" priority="13" operator="equal">
      <formula>"n"</formula>
    </cfRule>
  </conditionalFormatting>
  <conditionalFormatting sqref="I37">
    <cfRule type="cellIs" dxfId="151" priority="12" operator="equal">
      <formula>"n"</formula>
    </cfRule>
  </conditionalFormatting>
  <conditionalFormatting sqref="I38">
    <cfRule type="cellIs" dxfId="150" priority="11" operator="equal">
      <formula>"n"</formula>
    </cfRule>
  </conditionalFormatting>
  <conditionalFormatting sqref="I40">
    <cfRule type="cellIs" dxfId="149" priority="10" operator="equal">
      <formula>"n"</formula>
    </cfRule>
  </conditionalFormatting>
  <conditionalFormatting sqref="I39">
    <cfRule type="cellIs" dxfId="148" priority="9" operator="equal">
      <formula>"n"</formula>
    </cfRule>
  </conditionalFormatting>
  <conditionalFormatting sqref="I43">
    <cfRule type="cellIs" dxfId="147" priority="8" operator="equal">
      <formula>"n"</formula>
    </cfRule>
  </conditionalFormatting>
  <conditionalFormatting sqref="I44">
    <cfRule type="cellIs" dxfId="146" priority="7" operator="equal">
      <formula>"n"</formula>
    </cfRule>
  </conditionalFormatting>
  <conditionalFormatting sqref="I46">
    <cfRule type="cellIs" dxfId="145" priority="6" operator="equal">
      <formula>"n"</formula>
    </cfRule>
  </conditionalFormatting>
  <conditionalFormatting sqref="I45">
    <cfRule type="cellIs" dxfId="144" priority="5" operator="equal">
      <formula>"n"</formula>
    </cfRule>
  </conditionalFormatting>
  <conditionalFormatting sqref="I49">
    <cfRule type="cellIs" dxfId="143" priority="4" operator="equal">
      <formula>"n"</formula>
    </cfRule>
  </conditionalFormatting>
  <conditionalFormatting sqref="I50">
    <cfRule type="cellIs" dxfId="142" priority="3" operator="equal">
      <formula>"n"</formula>
    </cfRule>
  </conditionalFormatting>
  <conditionalFormatting sqref="I52">
    <cfRule type="cellIs" dxfId="141" priority="2" operator="equal">
      <formula>"n"</formula>
    </cfRule>
  </conditionalFormatting>
  <conditionalFormatting sqref="I51">
    <cfRule type="cellIs" dxfId="140" priority="1" operator="equal">
      <formula>"n"</formula>
    </cfRule>
  </conditionalFormatting>
  <dataValidations count="1">
    <dataValidation type="list" allowBlank="1" showInputMessage="1" showErrorMessage="1" sqref="I43:I46 I13:I16 I19:I22 I25:I28 I31:I34 I37:I40 I49:I52" xr:uid="{4FAB0869-C341-4836-BF75-7A886BA8DCB6}">
      <formula1>" n,w,r,v"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Toelichting</vt:lpstr>
      <vt:lpstr>Deelnemers</vt:lpstr>
      <vt:lpstr>Groep A</vt:lpstr>
      <vt:lpstr>Groep B</vt:lpstr>
      <vt:lpstr>Groep C</vt:lpstr>
      <vt:lpstr>Groep D</vt:lpstr>
      <vt:lpstr>Groep E</vt:lpstr>
      <vt:lpstr>Groep F</vt:lpstr>
      <vt:lpstr>Groep G</vt:lpstr>
      <vt:lpstr>Groep H</vt:lpstr>
      <vt:lpstr>Groep I</vt:lpstr>
      <vt:lpstr>Groep J</vt:lpstr>
      <vt:lpstr>Groep K</vt:lpstr>
    </vt:vector>
  </TitlesOfParts>
  <Manager/>
  <Company>Atos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Homminga, Sjoerd</dc:creator>
  <cp:keywords/>
  <dc:description/>
  <cp:lastModifiedBy>Homminga, Sjoerd</cp:lastModifiedBy>
  <cp:revision/>
  <cp:lastPrinted>2019-09-22T06:55:31Z</cp:lastPrinted>
  <dcterms:created xsi:type="dcterms:W3CDTF">2016-05-08T08:17:37Z</dcterms:created>
  <dcterms:modified xsi:type="dcterms:W3CDTF">2019-09-22T07:11:21Z</dcterms:modified>
  <cp:category/>
  <cp:contentStatus/>
</cp:coreProperties>
</file>